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7" i="1"/>
  <c r="C525"/>
  <c r="C542" s="1"/>
  <c r="C529"/>
  <c r="C531"/>
  <c r="C94"/>
  <c r="C538"/>
  <c r="C556"/>
  <c r="C427"/>
  <c r="C152"/>
  <c r="C148"/>
  <c r="C166"/>
  <c r="C47"/>
  <c r="C40"/>
  <c r="C168"/>
  <c r="C534"/>
  <c r="C586"/>
  <c r="C588"/>
  <c r="C603"/>
  <c r="C34"/>
  <c r="C29"/>
  <c r="C601"/>
  <c r="C595"/>
  <c r="C632"/>
  <c r="C578"/>
  <c r="C342"/>
  <c r="C31"/>
  <c r="C61"/>
  <c r="C59"/>
  <c r="C55"/>
  <c r="C57"/>
  <c r="C116"/>
  <c r="C114"/>
  <c r="C102"/>
  <c r="C100"/>
  <c r="C98"/>
  <c r="C96"/>
  <c r="C92"/>
  <c r="C173"/>
  <c r="C140"/>
  <c r="C142"/>
  <c r="C138"/>
  <c r="C144"/>
  <c r="C201"/>
  <c r="C199"/>
  <c r="C197"/>
  <c r="C205"/>
  <c r="C195"/>
  <c r="C203"/>
  <c r="C207"/>
  <c r="C209"/>
  <c r="C211"/>
  <c r="C213"/>
  <c r="C215"/>
  <c r="C273"/>
  <c r="C217"/>
  <c r="C271"/>
  <c r="C269"/>
  <c r="C249"/>
  <c r="C251"/>
  <c r="C247"/>
  <c r="C257"/>
  <c r="C259"/>
  <c r="C255"/>
  <c r="C261"/>
  <c r="C253"/>
  <c r="C245"/>
  <c r="C310"/>
  <c r="C308"/>
  <c r="C324"/>
  <c r="C322"/>
  <c r="C320"/>
  <c r="C300"/>
  <c r="C298"/>
  <c r="C302"/>
  <c r="C375"/>
  <c r="C373"/>
  <c r="C371"/>
  <c r="C345"/>
  <c r="C347"/>
  <c r="C355"/>
  <c r="C357"/>
  <c r="C361"/>
  <c r="C353"/>
  <c r="C351"/>
  <c r="C349"/>
  <c r="C393"/>
  <c r="C411"/>
  <c r="C409"/>
  <c r="C407"/>
  <c r="C405"/>
  <c r="C419"/>
  <c r="C417"/>
  <c r="C415"/>
  <c r="C413"/>
  <c r="C403"/>
  <c r="C471"/>
  <c r="C469"/>
  <c r="C455"/>
  <c r="C453"/>
  <c r="C451"/>
  <c r="C449"/>
  <c r="C521"/>
  <c r="C536"/>
  <c r="C523"/>
  <c r="C507"/>
  <c r="C503"/>
  <c r="C505"/>
  <c r="C509"/>
  <c r="C511"/>
  <c r="C495"/>
  <c r="C493"/>
  <c r="C497"/>
  <c r="C580"/>
  <c r="C576"/>
  <c r="C582"/>
  <c r="C584"/>
  <c r="C564"/>
  <c r="C562"/>
  <c r="C560"/>
  <c r="C558"/>
  <c r="C566"/>
  <c r="C638"/>
  <c r="C636"/>
  <c r="C642"/>
  <c r="C640"/>
  <c r="C626"/>
  <c r="C634"/>
  <c r="C644"/>
  <c r="C590"/>
  <c r="C621"/>
  <c r="C465"/>
  <c r="C25"/>
  <c r="C540"/>
  <c r="C359"/>
  <c r="C128"/>
  <c r="C574"/>
  <c r="C656"/>
  <c r="C646"/>
  <c r="C363"/>
  <c r="C177"/>
  <c r="C660"/>
  <c r="C658"/>
  <c r="C654"/>
  <c r="C652"/>
  <c r="C648"/>
  <c r="C650"/>
  <c r="C630"/>
  <c r="C628"/>
  <c r="C624"/>
  <c r="C619"/>
  <c r="C617"/>
  <c r="C615"/>
  <c r="C605"/>
  <c r="C599"/>
  <c r="C597"/>
  <c r="C593"/>
  <c r="C572"/>
  <c r="C570"/>
  <c r="C568"/>
  <c r="C554"/>
  <c r="C552"/>
  <c r="C550"/>
  <c r="C519"/>
  <c r="C517"/>
  <c r="C515"/>
  <c r="C513"/>
  <c r="C501"/>
  <c r="C499"/>
  <c r="C491"/>
  <c r="C489"/>
  <c r="C487"/>
  <c r="C485"/>
  <c r="C475"/>
  <c r="C473"/>
  <c r="C463"/>
  <c r="C461"/>
  <c r="C459"/>
  <c r="C457"/>
  <c r="C447"/>
  <c r="C445"/>
  <c r="C443"/>
  <c r="C441"/>
  <c r="C439"/>
  <c r="C425"/>
  <c r="C399"/>
  <c r="C423"/>
  <c r="C421"/>
  <c r="C401"/>
  <c r="C397"/>
  <c r="C395"/>
  <c r="C391"/>
  <c r="C275"/>
  <c r="C267"/>
  <c r="C265"/>
  <c r="C263"/>
  <c r="C243"/>
  <c r="C241"/>
  <c r="C239"/>
  <c r="C235"/>
  <c r="C118"/>
  <c r="C112"/>
  <c r="C110"/>
  <c r="C108"/>
  <c r="C106"/>
  <c r="C104"/>
  <c r="C75"/>
  <c r="C73"/>
  <c r="C71"/>
  <c r="C69"/>
  <c r="C63"/>
  <c r="C67"/>
  <c r="C45"/>
  <c r="C43"/>
  <c r="C38"/>
  <c r="C389"/>
  <c r="C387"/>
  <c r="C377"/>
  <c r="C369"/>
  <c r="C367"/>
  <c r="C340"/>
  <c r="C338"/>
  <c r="C336"/>
  <c r="C334"/>
  <c r="C318"/>
  <c r="C316"/>
  <c r="C314"/>
  <c r="C312"/>
  <c r="C306"/>
  <c r="C304"/>
  <c r="C296"/>
  <c r="C294"/>
  <c r="C292"/>
  <c r="C290"/>
  <c r="C288"/>
  <c r="C286"/>
  <c r="C284"/>
  <c r="C237"/>
  <c r="C233"/>
  <c r="C223"/>
  <c r="C221"/>
  <c r="C219"/>
  <c r="C193"/>
  <c r="C191"/>
  <c r="C189"/>
  <c r="C187"/>
  <c r="C171"/>
  <c r="C164"/>
  <c r="C162"/>
  <c r="C160"/>
  <c r="C158"/>
  <c r="C156"/>
  <c r="C154"/>
  <c r="C150"/>
  <c r="C146"/>
  <c r="C136"/>
  <c r="C134"/>
  <c r="C132"/>
  <c r="C130"/>
  <c r="C90"/>
  <c r="C85"/>
  <c r="C65"/>
  <c r="C53"/>
  <c r="C87"/>
  <c r="C120" s="1"/>
  <c r="C50"/>
  <c r="C277" l="1"/>
  <c r="C326"/>
  <c r="C662"/>
  <c r="C225"/>
  <c r="C379"/>
  <c r="C477"/>
  <c r="C431"/>
  <c r="C175"/>
  <c r="C179" s="1"/>
  <c r="C36" l="1"/>
  <c r="C23" l="1"/>
  <c r="C77" s="1"/>
  <c r="C663" s="1"/>
</calcChain>
</file>

<file path=xl/sharedStrings.xml><?xml version="1.0" encoding="utf-8"?>
<sst xmlns="http://schemas.openxmlformats.org/spreadsheetml/2006/main" count="662" uniqueCount="128">
  <si>
    <t>Количество этажей - 5</t>
  </si>
  <si>
    <t>Количество подъездов  - 4</t>
  </si>
  <si>
    <t>Число квартир - 70</t>
  </si>
  <si>
    <t>№п/п</t>
  </si>
  <si>
    <t>Вид работ</t>
  </si>
  <si>
    <t>Сумма, руб.</t>
  </si>
  <si>
    <t>январь</t>
  </si>
  <si>
    <t>Год постройки -1977</t>
  </si>
  <si>
    <t>Количество зарегистрированных -  149</t>
  </si>
  <si>
    <t>Общая площадь - 3339,85</t>
  </si>
  <si>
    <t>Вывоз и захоронение ТКО</t>
  </si>
  <si>
    <t>Прочистка системы канализации</t>
  </si>
  <si>
    <t>автовышка</t>
  </si>
  <si>
    <t>Итого за январь</t>
  </si>
  <si>
    <t>Итого за февраль</t>
  </si>
  <si>
    <t>Общехозяйственные расходы</t>
  </si>
  <si>
    <t>Отчисления на оплату за НВОС</t>
  </si>
  <si>
    <t>Итого за март</t>
  </si>
  <si>
    <t>Итого за апрель</t>
  </si>
  <si>
    <t>май</t>
  </si>
  <si>
    <t>Итого за май</t>
  </si>
  <si>
    <t>июнь</t>
  </si>
  <si>
    <t xml:space="preserve">Работы (услуги) по управлению </t>
  </si>
  <si>
    <t>Итого за июнь</t>
  </si>
  <si>
    <t>июль</t>
  </si>
  <si>
    <t>Итого за август</t>
  </si>
  <si>
    <t>сентябрь</t>
  </si>
  <si>
    <t>Итого за июль</t>
  </si>
  <si>
    <t>август</t>
  </si>
  <si>
    <t>Итого за сентябрь</t>
  </si>
  <si>
    <t>октябрь</t>
  </si>
  <si>
    <t>Итого за октябрь</t>
  </si>
  <si>
    <t>ноябрь</t>
  </si>
  <si>
    <t>Итого за ноябрь</t>
  </si>
  <si>
    <t>декабрь</t>
  </si>
  <si>
    <t>Итого за декабрь</t>
  </si>
  <si>
    <t>Итог расходов  за 2016 г</t>
  </si>
  <si>
    <t>Очистка  кровли от наледи</t>
  </si>
  <si>
    <t>зарплата 3р*168,24*1ч</t>
  </si>
  <si>
    <t>Очистка  снега от входов подъезды</t>
  </si>
  <si>
    <t>зарплата 2р*168,24*1ч</t>
  </si>
  <si>
    <t>Осмотр подвала на наличие протечек, засоров канализации</t>
  </si>
  <si>
    <t>зарплата 1р*113,95*0,5ч</t>
  </si>
  <si>
    <t>зарплата 3р*113,95*3ч</t>
  </si>
  <si>
    <t>зарплата 2р*113,95*2ч</t>
  </si>
  <si>
    <t>зарплата 2р*113,95*0,5ч</t>
  </si>
  <si>
    <t>зарплата 3р*113,95*2ч</t>
  </si>
  <si>
    <t>зарплата 4р*113,95*3ч</t>
  </si>
  <si>
    <t>зарплата 3р*113,95*1ч</t>
  </si>
  <si>
    <t>зарплата 3р*132,41*3ч</t>
  </si>
  <si>
    <t>зарплата 1р*132,41*0,5ч</t>
  </si>
  <si>
    <t>зарплата 1р*132,41*1ч</t>
  </si>
  <si>
    <t>зарплата 2р*132,41*3ч</t>
  </si>
  <si>
    <t>зарплата 3р*101,5*2ч</t>
  </si>
  <si>
    <t>зарплата 1р*101,5*0,5ч</t>
  </si>
  <si>
    <t>зарплата 3р*101,5*3ч</t>
  </si>
  <si>
    <t>зарплата 1р*104,53*0,5ч</t>
  </si>
  <si>
    <t>зарплата 3р*104,53*2ч</t>
  </si>
  <si>
    <t>зарплата 2р*104,53*3ч</t>
  </si>
  <si>
    <t>зарплата 3р*104,53*3ч</t>
  </si>
  <si>
    <t>зарплата 3р*103,55*2ч</t>
  </si>
  <si>
    <t>зарплата 1р*103,55*0,5ч</t>
  </si>
  <si>
    <t>зарплата 3р*103,55*3ч</t>
  </si>
  <si>
    <t>зарплата 2р*103,55*0,5ч</t>
  </si>
  <si>
    <t>зарплата 2р*95,43*0,5ч</t>
  </si>
  <si>
    <t>зарплата 1р*95,43*0,5ч</t>
  </si>
  <si>
    <t>зарплата 3р*95,43*2ч</t>
  </si>
  <si>
    <t>зарплата 3р*95,43*3ч</t>
  </si>
  <si>
    <t>зарплата 2р*98,52*0,5ч</t>
  </si>
  <si>
    <t>зарплата 1р*98,52*0,5ч</t>
  </si>
  <si>
    <t>зарплата 3р*98,52*2ч</t>
  </si>
  <si>
    <t>зарплата 3р*98,52*3ч</t>
  </si>
  <si>
    <t>зарплата 2р*102,97*0,5ч</t>
  </si>
  <si>
    <t>зарплата 3р*102,97*2ч</t>
  </si>
  <si>
    <t>зарплата 3р*102,97*3ч</t>
  </si>
  <si>
    <t>зарплата 3р*97,82*3ч</t>
  </si>
  <si>
    <t>зарплата 3р*113,95*8ч</t>
  </si>
  <si>
    <t>Замена участка канализации кв.49</t>
  </si>
  <si>
    <t>материаллы</t>
  </si>
  <si>
    <t>автотранспорт</t>
  </si>
  <si>
    <t>зарплата 1р*102,97*0,5ч</t>
  </si>
  <si>
    <t>зарплата 1р*97,82*0,5ч</t>
  </si>
  <si>
    <t>Спуск воздуха из системы отопления</t>
  </si>
  <si>
    <t>зарплата 2р*97,82*3ч</t>
  </si>
  <si>
    <t>зарплата 2р*102,97*3ч</t>
  </si>
  <si>
    <t>Отчет о затратах ООО " УК "Жилстройсервис"  по многоквартирному дому  пл. Советская, д.7  за 2016г.</t>
  </si>
  <si>
    <t>февраль</t>
  </si>
  <si>
    <t>март</t>
  </si>
  <si>
    <t>апрель</t>
  </si>
  <si>
    <t>Услуги по проверке ВДГО</t>
  </si>
  <si>
    <t>Услуги по проверке ВДПО</t>
  </si>
  <si>
    <t>Сварочные работы на системе отопления</t>
  </si>
  <si>
    <t xml:space="preserve">материалы </t>
  </si>
  <si>
    <t>зарплата 3р*132,41*8ч</t>
  </si>
  <si>
    <t>зарплата 3р*98,52*8ч</t>
  </si>
  <si>
    <t>Переподключение провода на (кв.14)</t>
  </si>
  <si>
    <t>зарплата 2р*141,13*4ч</t>
  </si>
  <si>
    <t>Переподключение проовода на (кв.40), проверка напряжения, осмотор первого энажа на наличие неполадок</t>
  </si>
  <si>
    <t>зарплата 2р*126,54*4ч</t>
  </si>
  <si>
    <t xml:space="preserve">матерниалы </t>
  </si>
  <si>
    <t>зарплата 2р*97,82*0,5ч</t>
  </si>
  <si>
    <t>зарплата 3р*103,55*4ч</t>
  </si>
  <si>
    <t>зарплата 2р*102,97*2ч</t>
  </si>
  <si>
    <t>зарплата 2р*132,41*2ч</t>
  </si>
  <si>
    <t>зарплата 2р*98,52*2ч</t>
  </si>
  <si>
    <t>Очистка кровли от наледи</t>
  </si>
  <si>
    <t>Очистка снега возле подъездов, очистка снага и наледи с козырьков над подъездами (РСУ)</t>
  </si>
  <si>
    <t>Очистка снега возле подъездов (РСУ)</t>
  </si>
  <si>
    <t>Осмотр кровли на наличие наледи</t>
  </si>
  <si>
    <t>Очистка  снега возле подъездов</t>
  </si>
  <si>
    <t>зарплата 2р*182,69*2ч</t>
  </si>
  <si>
    <t>зарплата 2р*182,69*1ч</t>
  </si>
  <si>
    <t>зарплата 2р*135,71*1ч</t>
  </si>
  <si>
    <t>Уборка придомовой территории</t>
  </si>
  <si>
    <t>Долг за собственниками с 01.05.2015   34031,37</t>
  </si>
  <si>
    <t>Срок эксплуатации -39</t>
  </si>
  <si>
    <t>Начисленно                                                      398778,09</t>
  </si>
  <si>
    <t>Оплачено                                                          379796,16</t>
  </si>
  <si>
    <t>Благоустройство придомовой территории для установки детской площадки</t>
  </si>
  <si>
    <t>зарплата 4р*103,55*8ч</t>
  </si>
  <si>
    <t xml:space="preserve">автотранспорт, электрогенератор </t>
  </si>
  <si>
    <t xml:space="preserve">материалы, инструмент </t>
  </si>
  <si>
    <t>зарплата 2р*102,97*1ч</t>
  </si>
  <si>
    <t xml:space="preserve">Проверка кранов (отопление, ХВС)  в подвале </t>
  </si>
  <si>
    <t>зарплата 2р*98,52*3ч</t>
  </si>
  <si>
    <t>зарплата 3р*168,24*2ч</t>
  </si>
  <si>
    <t>зарплата 2р*101,5*1ч</t>
  </si>
  <si>
    <t>зарплата 4р*98,52*8ч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</si>
</sst>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2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4" xfId="0" applyBorder="1"/>
    <xf numFmtId="0" fontId="0" fillId="0" borderId="5" xfId="0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6" xfId="0" applyFill="1" applyBorder="1"/>
    <xf numFmtId="0" fontId="0" fillId="0" borderId="0" xfId="0" applyAlignment="1"/>
    <xf numFmtId="0" fontId="1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3"/>
  <sheetViews>
    <sheetView tabSelected="1" workbookViewId="0">
      <selection activeCell="J525" sqref="J525"/>
    </sheetView>
  </sheetViews>
  <sheetFormatPr defaultRowHeight="15"/>
  <cols>
    <col min="2" max="2" width="63.42578125" customWidth="1"/>
    <col min="3" max="3" width="16.42578125" customWidth="1"/>
  </cols>
  <sheetData>
    <row r="1" spans="1:4" ht="54.75" customHeight="1">
      <c r="A1" s="20" t="s">
        <v>85</v>
      </c>
      <c r="B1" s="20"/>
      <c r="C1" s="20"/>
    </row>
    <row r="3" spans="1:4">
      <c r="A3" s="17" t="s">
        <v>7</v>
      </c>
      <c r="B3" s="17"/>
      <c r="C3" s="17"/>
      <c r="D3" s="17"/>
    </row>
    <row r="4" spans="1:4">
      <c r="A4" s="17" t="s">
        <v>115</v>
      </c>
      <c r="B4" s="17"/>
      <c r="C4" s="17"/>
      <c r="D4" s="17"/>
    </row>
    <row r="5" spans="1:4">
      <c r="A5" s="17" t="s">
        <v>0</v>
      </c>
      <c r="B5" s="17"/>
      <c r="C5" s="17"/>
    </row>
    <row r="6" spans="1:4">
      <c r="A6" s="17" t="s">
        <v>1</v>
      </c>
      <c r="B6" s="17"/>
      <c r="C6" s="17"/>
    </row>
    <row r="7" spans="1:4">
      <c r="A7" s="17" t="s">
        <v>2</v>
      </c>
      <c r="B7" s="17"/>
      <c r="C7" s="17"/>
    </row>
    <row r="8" spans="1:4">
      <c r="A8" s="17" t="s">
        <v>8</v>
      </c>
      <c r="B8" s="17"/>
      <c r="C8" s="17"/>
    </row>
    <row r="9" spans="1:4">
      <c r="A9" s="17" t="s">
        <v>9</v>
      </c>
      <c r="B9" s="17"/>
      <c r="C9" s="17"/>
    </row>
    <row r="10" spans="1:4">
      <c r="A10" s="17"/>
      <c r="B10" s="17"/>
      <c r="C10" s="17"/>
    </row>
    <row r="11" spans="1:4">
      <c r="A11" s="17" t="s">
        <v>116</v>
      </c>
      <c r="B11" s="17"/>
      <c r="C11" s="17"/>
    </row>
    <row r="12" spans="1:4">
      <c r="A12" s="17" t="s">
        <v>117</v>
      </c>
      <c r="B12" s="17"/>
      <c r="C12" s="17"/>
    </row>
    <row r="13" spans="1:4">
      <c r="A13" s="17" t="s">
        <v>114</v>
      </c>
      <c r="B13" s="17"/>
      <c r="C13" s="17"/>
    </row>
    <row r="15" spans="1:4" ht="18.75">
      <c r="A15" s="21" t="s">
        <v>3</v>
      </c>
      <c r="B15" s="23" t="s">
        <v>4</v>
      </c>
      <c r="C15" s="7" t="s">
        <v>5</v>
      </c>
    </row>
    <row r="16" spans="1:4" ht="15" customHeight="1">
      <c r="A16" s="22"/>
      <c r="B16" s="24"/>
      <c r="C16" s="18" t="s">
        <v>6</v>
      </c>
    </row>
    <row r="17" spans="1:3">
      <c r="A17" s="2">
        <v>1</v>
      </c>
      <c r="B17" s="3" t="s">
        <v>22</v>
      </c>
      <c r="C17" s="3">
        <v>3473.44</v>
      </c>
    </row>
    <row r="18" spans="1:3">
      <c r="A18" s="4">
        <v>2</v>
      </c>
      <c r="B18" s="3" t="s">
        <v>10</v>
      </c>
      <c r="C18" s="3">
        <v>3907.62</v>
      </c>
    </row>
    <row r="19" spans="1:3">
      <c r="A19" s="4">
        <v>3</v>
      </c>
      <c r="B19" s="3" t="s">
        <v>16</v>
      </c>
      <c r="C19" s="3">
        <v>1168.95</v>
      </c>
    </row>
    <row r="20" spans="1:3">
      <c r="A20" s="4">
        <v>4</v>
      </c>
      <c r="B20" s="3" t="s">
        <v>89</v>
      </c>
      <c r="C20" s="3">
        <v>1135.55</v>
      </c>
    </row>
    <row r="21" spans="1:3">
      <c r="A21" s="4">
        <v>5</v>
      </c>
      <c r="B21" s="3" t="s">
        <v>90</v>
      </c>
      <c r="C21" s="3">
        <v>2872.27</v>
      </c>
    </row>
    <row r="22" spans="1:3">
      <c r="A22" s="4">
        <v>6</v>
      </c>
      <c r="B22" s="3" t="s">
        <v>113</v>
      </c>
      <c r="C22" s="3">
        <v>5616.6</v>
      </c>
    </row>
    <row r="23" spans="1:3">
      <c r="A23" s="4">
        <v>4</v>
      </c>
      <c r="B23" s="3" t="s">
        <v>11</v>
      </c>
      <c r="C23" s="3">
        <f>C24</f>
        <v>1191.69</v>
      </c>
    </row>
    <row r="24" spans="1:3">
      <c r="A24" s="1"/>
      <c r="B24" s="1" t="s">
        <v>49</v>
      </c>
      <c r="C24" s="1">
        <v>1191.69</v>
      </c>
    </row>
    <row r="25" spans="1:3">
      <c r="A25" s="3"/>
      <c r="B25" s="3" t="s">
        <v>91</v>
      </c>
      <c r="C25" s="3">
        <f>C26+C27+C28</f>
        <v>17899.77</v>
      </c>
    </row>
    <row r="26" spans="1:3">
      <c r="A26" s="1"/>
      <c r="B26" s="1" t="s">
        <v>93</v>
      </c>
      <c r="C26" s="1">
        <v>3177.84</v>
      </c>
    </row>
    <row r="27" spans="1:3">
      <c r="A27" s="1"/>
      <c r="B27" s="1" t="s">
        <v>92</v>
      </c>
      <c r="C27" s="1">
        <v>11301.29</v>
      </c>
    </row>
    <row r="28" spans="1:3">
      <c r="A28" s="1"/>
      <c r="B28" s="1" t="s">
        <v>79</v>
      </c>
      <c r="C28" s="1">
        <v>3420.64</v>
      </c>
    </row>
    <row r="29" spans="1:3">
      <c r="A29" s="4"/>
      <c r="B29" s="3" t="s">
        <v>82</v>
      </c>
      <c r="C29" s="3">
        <f>C30</f>
        <v>529.64</v>
      </c>
    </row>
    <row r="30" spans="1:3">
      <c r="A30" s="14"/>
      <c r="B30" s="1" t="s">
        <v>103</v>
      </c>
      <c r="C30" s="1">
        <v>529.64</v>
      </c>
    </row>
    <row r="31" spans="1:3">
      <c r="A31" s="4"/>
      <c r="B31" s="3" t="s">
        <v>11</v>
      </c>
      <c r="C31" s="3">
        <f>C32+C33</f>
        <v>2147.8200000000002</v>
      </c>
    </row>
    <row r="32" spans="1:3">
      <c r="A32" s="1"/>
      <c r="B32" s="1" t="s">
        <v>49</v>
      </c>
      <c r="C32" s="1">
        <v>1191.69</v>
      </c>
    </row>
    <row r="33" spans="1:3">
      <c r="A33" s="1"/>
      <c r="B33" s="1" t="s">
        <v>79</v>
      </c>
      <c r="C33" s="1">
        <v>956.13</v>
      </c>
    </row>
    <row r="34" spans="1:3">
      <c r="A34" s="4"/>
      <c r="B34" s="3" t="s">
        <v>82</v>
      </c>
      <c r="C34" s="3">
        <f>C35</f>
        <v>794.46</v>
      </c>
    </row>
    <row r="35" spans="1:3">
      <c r="A35" s="14"/>
      <c r="B35" s="1" t="s">
        <v>52</v>
      </c>
      <c r="C35" s="1">
        <v>794.46</v>
      </c>
    </row>
    <row r="36" spans="1:3">
      <c r="A36" s="4"/>
      <c r="B36" s="3" t="s">
        <v>41</v>
      </c>
      <c r="C36" s="3">
        <f>C37</f>
        <v>66.2</v>
      </c>
    </row>
    <row r="37" spans="1:3">
      <c r="A37" s="1"/>
      <c r="B37" s="1" t="s">
        <v>50</v>
      </c>
      <c r="C37" s="1">
        <v>66.2</v>
      </c>
    </row>
    <row r="38" spans="1:3">
      <c r="A38" s="4"/>
      <c r="B38" s="3" t="s">
        <v>41</v>
      </c>
      <c r="C38" s="3">
        <f>C39</f>
        <v>132.41</v>
      </c>
    </row>
    <row r="39" spans="1:3">
      <c r="A39" s="1"/>
      <c r="B39" s="1" t="s">
        <v>51</v>
      </c>
      <c r="C39" s="1">
        <v>132.41</v>
      </c>
    </row>
    <row r="40" spans="1:3" ht="30" customHeight="1">
      <c r="A40" s="3"/>
      <c r="B40" s="19" t="s">
        <v>106</v>
      </c>
      <c r="C40" s="3">
        <f>C42+C41</f>
        <v>1686.8899999999999</v>
      </c>
    </row>
    <row r="41" spans="1:3">
      <c r="A41" s="1"/>
      <c r="B41" s="1" t="s">
        <v>110</v>
      </c>
      <c r="C41" s="1">
        <v>730.76</v>
      </c>
    </row>
    <row r="42" spans="1:3">
      <c r="A42" s="1"/>
      <c r="B42" s="1" t="s">
        <v>79</v>
      </c>
      <c r="C42" s="1">
        <v>956.13</v>
      </c>
    </row>
    <row r="43" spans="1:3">
      <c r="A43" s="4"/>
      <c r="B43" s="3" t="s">
        <v>41</v>
      </c>
      <c r="C43" s="3">
        <f>C44</f>
        <v>66.2</v>
      </c>
    </row>
    <row r="44" spans="1:3">
      <c r="A44" s="1"/>
      <c r="B44" s="1" t="s">
        <v>50</v>
      </c>
      <c r="C44" s="1">
        <v>66.2</v>
      </c>
    </row>
    <row r="45" spans="1:3">
      <c r="A45" s="4"/>
      <c r="B45" s="3" t="s">
        <v>11</v>
      </c>
      <c r="C45" s="3">
        <f>C46</f>
        <v>1191.69</v>
      </c>
    </row>
    <row r="46" spans="1:3">
      <c r="A46" s="1"/>
      <c r="B46" s="1" t="s">
        <v>49</v>
      </c>
      <c r="C46" s="1">
        <v>1191.69</v>
      </c>
    </row>
    <row r="47" spans="1:3">
      <c r="A47" s="3"/>
      <c r="B47" s="19" t="s">
        <v>107</v>
      </c>
      <c r="C47" s="3">
        <f>C49+C48</f>
        <v>1321.51</v>
      </c>
    </row>
    <row r="48" spans="1:3">
      <c r="A48" s="1"/>
      <c r="B48" s="1" t="s">
        <v>111</v>
      </c>
      <c r="C48" s="1">
        <v>365.38</v>
      </c>
    </row>
    <row r="49" spans="1:3">
      <c r="A49" s="1"/>
      <c r="B49" s="1" t="s">
        <v>79</v>
      </c>
      <c r="C49" s="1">
        <v>956.13</v>
      </c>
    </row>
    <row r="50" spans="1:3">
      <c r="A50" s="4"/>
      <c r="B50" s="3" t="s">
        <v>37</v>
      </c>
      <c r="C50" s="3">
        <f>C51+C52</f>
        <v>1715.27</v>
      </c>
    </row>
    <row r="51" spans="1:3">
      <c r="A51" s="1"/>
      <c r="B51" s="1" t="s">
        <v>125</v>
      </c>
      <c r="C51" s="1">
        <v>504.72</v>
      </c>
    </row>
    <row r="52" spans="1:3">
      <c r="A52" s="1"/>
      <c r="B52" s="1" t="s">
        <v>12</v>
      </c>
      <c r="C52" s="1">
        <v>1210.55</v>
      </c>
    </row>
    <row r="53" spans="1:3">
      <c r="A53" s="4"/>
      <c r="B53" s="3" t="s">
        <v>109</v>
      </c>
      <c r="C53" s="3">
        <f>C54</f>
        <v>336.48</v>
      </c>
    </row>
    <row r="54" spans="1:3">
      <c r="A54" s="1"/>
      <c r="B54" s="1" t="s">
        <v>40</v>
      </c>
      <c r="C54" s="1">
        <v>336.48</v>
      </c>
    </row>
    <row r="55" spans="1:3">
      <c r="A55" s="4"/>
      <c r="B55" s="3" t="s">
        <v>39</v>
      </c>
      <c r="C55" s="3">
        <f>C56</f>
        <v>336.48</v>
      </c>
    </row>
    <row r="56" spans="1:3">
      <c r="A56" s="1"/>
      <c r="B56" s="1" t="s">
        <v>40</v>
      </c>
      <c r="C56" s="1">
        <v>336.48</v>
      </c>
    </row>
    <row r="57" spans="1:3">
      <c r="A57" s="4"/>
      <c r="B57" s="3" t="s">
        <v>41</v>
      </c>
      <c r="C57" s="3">
        <f>C58</f>
        <v>66.2</v>
      </c>
    </row>
    <row r="58" spans="1:3">
      <c r="A58" s="1"/>
      <c r="B58" s="1" t="s">
        <v>50</v>
      </c>
      <c r="C58" s="1">
        <v>66.2</v>
      </c>
    </row>
    <row r="59" spans="1:3">
      <c r="A59" s="4"/>
      <c r="B59" s="3" t="s">
        <v>41</v>
      </c>
      <c r="C59" s="3">
        <f>C60</f>
        <v>66.2</v>
      </c>
    </row>
    <row r="60" spans="1:3">
      <c r="A60" s="1"/>
      <c r="B60" s="1" t="s">
        <v>50</v>
      </c>
      <c r="C60" s="1">
        <v>66.2</v>
      </c>
    </row>
    <row r="61" spans="1:3">
      <c r="A61" s="4"/>
      <c r="B61" s="3" t="s">
        <v>11</v>
      </c>
      <c r="C61" s="3">
        <f>C62</f>
        <v>794.46</v>
      </c>
    </row>
    <row r="62" spans="1:3">
      <c r="A62" s="1"/>
      <c r="B62" s="1" t="s">
        <v>52</v>
      </c>
      <c r="C62" s="1">
        <v>794.46</v>
      </c>
    </row>
    <row r="63" spans="1:3">
      <c r="A63" s="4"/>
      <c r="B63" s="3" t="s">
        <v>41</v>
      </c>
      <c r="C63" s="3">
        <f>C64</f>
        <v>66.2</v>
      </c>
    </row>
    <row r="64" spans="1:3">
      <c r="A64" s="1"/>
      <c r="B64" s="1" t="s">
        <v>50</v>
      </c>
      <c r="C64" s="1">
        <v>66.2</v>
      </c>
    </row>
    <row r="65" spans="1:3">
      <c r="A65" s="4"/>
      <c r="B65" s="3" t="s">
        <v>11</v>
      </c>
      <c r="C65" s="3">
        <f>C66</f>
        <v>794.46</v>
      </c>
    </row>
    <row r="66" spans="1:3">
      <c r="A66" s="1"/>
      <c r="B66" s="1" t="s">
        <v>52</v>
      </c>
      <c r="C66" s="1">
        <v>794.46</v>
      </c>
    </row>
    <row r="67" spans="1:3">
      <c r="A67" s="4"/>
      <c r="B67" s="3" t="s">
        <v>11</v>
      </c>
      <c r="C67" s="3">
        <f>C68</f>
        <v>794.46</v>
      </c>
    </row>
    <row r="68" spans="1:3">
      <c r="A68" s="1"/>
      <c r="B68" s="1" t="s">
        <v>52</v>
      </c>
      <c r="C68" s="1">
        <v>794.46</v>
      </c>
    </row>
    <row r="69" spans="1:3">
      <c r="A69" s="4"/>
      <c r="B69" s="3" t="s">
        <v>41</v>
      </c>
      <c r="C69" s="3">
        <f>C70</f>
        <v>66.2</v>
      </c>
    </row>
    <row r="70" spans="1:3">
      <c r="A70" s="1"/>
      <c r="B70" s="1" t="s">
        <v>50</v>
      </c>
      <c r="C70" s="1">
        <v>66.2</v>
      </c>
    </row>
    <row r="71" spans="1:3">
      <c r="A71" s="4"/>
      <c r="B71" s="3" t="s">
        <v>41</v>
      </c>
      <c r="C71" s="3">
        <f>C72</f>
        <v>66.2</v>
      </c>
    </row>
    <row r="72" spans="1:3">
      <c r="A72" s="1"/>
      <c r="B72" s="1" t="s">
        <v>50</v>
      </c>
      <c r="C72" s="1">
        <v>66.2</v>
      </c>
    </row>
    <row r="73" spans="1:3">
      <c r="A73" s="4"/>
      <c r="B73" s="3" t="s">
        <v>11</v>
      </c>
      <c r="C73" s="3">
        <f>C74</f>
        <v>1191.69</v>
      </c>
    </row>
    <row r="74" spans="1:3">
      <c r="A74" s="1"/>
      <c r="B74" s="1" t="s">
        <v>49</v>
      </c>
      <c r="C74" s="1">
        <v>1191.69</v>
      </c>
    </row>
    <row r="75" spans="1:3">
      <c r="A75" s="4"/>
      <c r="B75" s="3" t="s">
        <v>41</v>
      </c>
      <c r="C75" s="3">
        <f>C76</f>
        <v>66.2</v>
      </c>
    </row>
    <row r="76" spans="1:3">
      <c r="A76" s="1"/>
      <c r="B76" s="1" t="s">
        <v>50</v>
      </c>
      <c r="C76" s="1">
        <v>66.2</v>
      </c>
    </row>
    <row r="77" spans="1:3">
      <c r="A77" s="9"/>
      <c r="B77" s="9" t="s">
        <v>13</v>
      </c>
      <c r="C77" s="9">
        <f>C17+C18+C19+C20+C21+C22+C23+C25+C29+C31+C34+C36+C38+C40+C43+C45+C47+C50+C53+C55+C57+C59+C61+C63+C65+C67+C69+C71+C73+C75</f>
        <v>51563.209999999985</v>
      </c>
    </row>
    <row r="78" spans="1:3">
      <c r="A78" s="8"/>
      <c r="B78" s="8"/>
      <c r="C78" s="10" t="s">
        <v>86</v>
      </c>
    </row>
    <row r="79" spans="1:3">
      <c r="A79" s="2"/>
      <c r="B79" s="3" t="s">
        <v>22</v>
      </c>
      <c r="C79" s="3">
        <v>3473.44</v>
      </c>
    </row>
    <row r="80" spans="1:3">
      <c r="A80" s="4"/>
      <c r="B80" s="3" t="s">
        <v>10</v>
      </c>
      <c r="C80" s="3">
        <v>3907.62</v>
      </c>
    </row>
    <row r="81" spans="1:3">
      <c r="A81" s="4"/>
      <c r="B81" s="3" t="s">
        <v>16</v>
      </c>
      <c r="C81" s="3">
        <v>1168.95</v>
      </c>
    </row>
    <row r="82" spans="1:3">
      <c r="A82" s="4"/>
      <c r="B82" s="3" t="s">
        <v>89</v>
      </c>
      <c r="C82" s="3">
        <v>1135.55</v>
      </c>
    </row>
    <row r="83" spans="1:3">
      <c r="A83" s="4"/>
      <c r="B83" s="3" t="s">
        <v>90</v>
      </c>
      <c r="C83" s="3">
        <v>4872.2700000000004</v>
      </c>
    </row>
    <row r="84" spans="1:3">
      <c r="A84" s="4">
        <v>6</v>
      </c>
      <c r="B84" s="3" t="s">
        <v>113</v>
      </c>
      <c r="C84" s="3">
        <v>2188.6799999999998</v>
      </c>
    </row>
    <row r="85" spans="1:3">
      <c r="A85" s="4"/>
      <c r="B85" s="3" t="s">
        <v>11</v>
      </c>
      <c r="C85" s="3">
        <f>C86</f>
        <v>609</v>
      </c>
    </row>
    <row r="86" spans="1:3">
      <c r="A86" s="1"/>
      <c r="B86" s="1" t="s">
        <v>53</v>
      </c>
      <c r="C86" s="1">
        <v>609</v>
      </c>
    </row>
    <row r="87" spans="1:3">
      <c r="A87" s="4"/>
      <c r="B87" s="3" t="s">
        <v>37</v>
      </c>
      <c r="C87" s="3">
        <f>C88+C89</f>
        <v>1715.27</v>
      </c>
    </row>
    <row r="88" spans="1:3">
      <c r="A88" s="1"/>
      <c r="B88" s="1" t="s">
        <v>38</v>
      </c>
      <c r="C88" s="1">
        <v>504.72</v>
      </c>
    </row>
    <row r="89" spans="1:3">
      <c r="A89" s="1"/>
      <c r="B89" s="1" t="s">
        <v>12</v>
      </c>
      <c r="C89" s="1">
        <v>1210.55</v>
      </c>
    </row>
    <row r="90" spans="1:3">
      <c r="A90" s="4"/>
      <c r="B90" s="3" t="s">
        <v>41</v>
      </c>
      <c r="C90" s="3">
        <f>C91</f>
        <v>50.75</v>
      </c>
    </row>
    <row r="91" spans="1:3">
      <c r="A91" s="1"/>
      <c r="B91" s="1" t="s">
        <v>54</v>
      </c>
      <c r="C91" s="1">
        <v>50.75</v>
      </c>
    </row>
    <row r="92" spans="1:3">
      <c r="A92" s="4"/>
      <c r="B92" s="3" t="s">
        <v>41</v>
      </c>
      <c r="C92" s="3">
        <f>C93</f>
        <v>50.75</v>
      </c>
    </row>
    <row r="93" spans="1:3">
      <c r="A93" s="1"/>
      <c r="B93" s="1" t="s">
        <v>54</v>
      </c>
      <c r="C93" s="1">
        <v>50.75</v>
      </c>
    </row>
    <row r="94" spans="1:3">
      <c r="A94" s="3"/>
      <c r="B94" s="3" t="s">
        <v>123</v>
      </c>
      <c r="C94" s="3">
        <f>C95</f>
        <v>203</v>
      </c>
    </row>
    <row r="95" spans="1:3">
      <c r="A95" s="1"/>
      <c r="B95" s="1" t="s">
        <v>126</v>
      </c>
      <c r="C95" s="1">
        <v>203</v>
      </c>
    </row>
    <row r="96" spans="1:3">
      <c r="A96" s="4"/>
      <c r="B96" s="3" t="s">
        <v>11</v>
      </c>
      <c r="C96" s="3">
        <f>C97</f>
        <v>609</v>
      </c>
    </row>
    <row r="97" spans="1:3">
      <c r="A97" s="1"/>
      <c r="B97" s="1" t="s">
        <v>53</v>
      </c>
      <c r="C97" s="1">
        <v>609</v>
      </c>
    </row>
    <row r="98" spans="1:3">
      <c r="A98" s="4"/>
      <c r="B98" s="3" t="s">
        <v>11</v>
      </c>
      <c r="C98" s="3">
        <f>C99</f>
        <v>913.5</v>
      </c>
    </row>
    <row r="99" spans="1:3">
      <c r="A99" s="1"/>
      <c r="B99" s="1" t="s">
        <v>55</v>
      </c>
      <c r="C99" s="1">
        <v>913.5</v>
      </c>
    </row>
    <row r="100" spans="1:3">
      <c r="A100" s="4"/>
      <c r="B100" s="3" t="s">
        <v>41</v>
      </c>
      <c r="C100" s="3">
        <f>C101</f>
        <v>50.75</v>
      </c>
    </row>
    <row r="101" spans="1:3">
      <c r="A101" s="1"/>
      <c r="B101" s="1" t="s">
        <v>54</v>
      </c>
      <c r="C101" s="1">
        <v>50.75</v>
      </c>
    </row>
    <row r="102" spans="1:3">
      <c r="A102" s="4"/>
      <c r="B102" s="3" t="s">
        <v>41</v>
      </c>
      <c r="C102" s="3">
        <f>C103</f>
        <v>50.75</v>
      </c>
    </row>
    <row r="103" spans="1:3">
      <c r="A103" s="1"/>
      <c r="B103" s="1" t="s">
        <v>54</v>
      </c>
      <c r="C103" s="1">
        <v>50.75</v>
      </c>
    </row>
    <row r="104" spans="1:3">
      <c r="A104" s="4"/>
      <c r="B104" s="3" t="s">
        <v>41</v>
      </c>
      <c r="C104" s="3">
        <f>C105</f>
        <v>50.75</v>
      </c>
    </row>
    <row r="105" spans="1:3">
      <c r="A105" s="1"/>
      <c r="B105" s="1" t="s">
        <v>54</v>
      </c>
      <c r="C105" s="1">
        <v>50.75</v>
      </c>
    </row>
    <row r="106" spans="1:3">
      <c r="A106" s="4"/>
      <c r="B106" s="3" t="s">
        <v>11</v>
      </c>
      <c r="C106" s="3">
        <f>C107</f>
        <v>913.5</v>
      </c>
    </row>
    <row r="107" spans="1:3">
      <c r="A107" s="1"/>
      <c r="B107" s="1" t="s">
        <v>55</v>
      </c>
      <c r="C107" s="1">
        <v>913.5</v>
      </c>
    </row>
    <row r="108" spans="1:3">
      <c r="A108" s="4"/>
      <c r="B108" s="3" t="s">
        <v>41</v>
      </c>
      <c r="C108" s="3">
        <f>C109</f>
        <v>50.75</v>
      </c>
    </row>
    <row r="109" spans="1:3">
      <c r="A109" s="1"/>
      <c r="B109" s="1" t="s">
        <v>54</v>
      </c>
      <c r="C109" s="1">
        <v>50.75</v>
      </c>
    </row>
    <row r="110" spans="1:3">
      <c r="A110" s="4"/>
      <c r="B110" s="3" t="s">
        <v>41</v>
      </c>
      <c r="C110" s="3">
        <f>C111</f>
        <v>50.75</v>
      </c>
    </row>
    <row r="111" spans="1:3">
      <c r="A111" s="1"/>
      <c r="B111" s="1" t="s">
        <v>54</v>
      </c>
      <c r="C111" s="1">
        <v>50.75</v>
      </c>
    </row>
    <row r="112" spans="1:3">
      <c r="A112" s="4"/>
      <c r="B112" s="3" t="s">
        <v>41</v>
      </c>
      <c r="C112" s="3">
        <f>C113</f>
        <v>50.75</v>
      </c>
    </row>
    <row r="113" spans="1:3">
      <c r="A113" s="1"/>
      <c r="B113" s="1" t="s">
        <v>54</v>
      </c>
      <c r="C113" s="1">
        <v>50.75</v>
      </c>
    </row>
    <row r="114" spans="1:3">
      <c r="A114" s="4"/>
      <c r="B114" s="3" t="s">
        <v>41</v>
      </c>
      <c r="C114" s="3">
        <f>C115</f>
        <v>50.75</v>
      </c>
    </row>
    <row r="115" spans="1:3">
      <c r="A115" s="1"/>
      <c r="B115" s="1" t="s">
        <v>54</v>
      </c>
      <c r="C115" s="1">
        <v>50.75</v>
      </c>
    </row>
    <row r="116" spans="1:3">
      <c r="A116" s="4"/>
      <c r="B116" s="3" t="s">
        <v>41</v>
      </c>
      <c r="C116" s="3">
        <f>C117</f>
        <v>50.75</v>
      </c>
    </row>
    <row r="117" spans="1:3">
      <c r="A117" s="1"/>
      <c r="B117" s="1" t="s">
        <v>54</v>
      </c>
      <c r="C117" s="1">
        <v>50.75</v>
      </c>
    </row>
    <row r="118" spans="1:3">
      <c r="A118" s="4"/>
      <c r="B118" s="3" t="s">
        <v>11</v>
      </c>
      <c r="C118" s="3">
        <f>C119</f>
        <v>913.5</v>
      </c>
    </row>
    <row r="119" spans="1:3">
      <c r="A119" s="1"/>
      <c r="B119" s="1" t="s">
        <v>55</v>
      </c>
      <c r="C119" s="1">
        <v>913.5</v>
      </c>
    </row>
    <row r="120" spans="1:3">
      <c r="A120" s="11"/>
      <c r="B120" s="11" t="s">
        <v>14</v>
      </c>
      <c r="C120" s="11">
        <f>C79+C80+C81+C82+C83+C84+C85+C87+C90+C92+C94+C96+C98+C100+C102+C104+C106+C108+C110+C112+C114+C116+C118</f>
        <v>23130.78</v>
      </c>
    </row>
    <row r="121" spans="1:3">
      <c r="A121" s="10"/>
      <c r="B121" s="10"/>
      <c r="C121" s="10" t="s">
        <v>87</v>
      </c>
    </row>
    <row r="122" spans="1:3">
      <c r="A122" s="2"/>
      <c r="B122" s="3" t="s">
        <v>22</v>
      </c>
      <c r="C122" s="3">
        <v>3473.44</v>
      </c>
    </row>
    <row r="123" spans="1:3">
      <c r="A123" s="4"/>
      <c r="B123" s="3" t="s">
        <v>10</v>
      </c>
      <c r="C123" s="3">
        <v>3907.62</v>
      </c>
    </row>
    <row r="124" spans="1:3">
      <c r="A124" s="4"/>
      <c r="B124" s="3" t="s">
        <v>16</v>
      </c>
      <c r="C124" s="3">
        <v>1168.95</v>
      </c>
    </row>
    <row r="125" spans="1:3">
      <c r="A125" s="4"/>
      <c r="B125" s="3" t="s">
        <v>89</v>
      </c>
      <c r="C125" s="3">
        <v>701.37</v>
      </c>
    </row>
    <row r="126" spans="1:3">
      <c r="A126" s="4"/>
      <c r="B126" s="3" t="s">
        <v>90</v>
      </c>
      <c r="C126" s="3">
        <v>1001.96</v>
      </c>
    </row>
    <row r="127" spans="1:3">
      <c r="A127" s="4">
        <v>6</v>
      </c>
      <c r="B127" s="3" t="s">
        <v>113</v>
      </c>
      <c r="C127" s="3">
        <v>3071.44</v>
      </c>
    </row>
    <row r="128" spans="1:3">
      <c r="A128" s="4"/>
      <c r="B128" s="3" t="s">
        <v>41</v>
      </c>
      <c r="C128" s="3">
        <f>C129</f>
        <v>56.98</v>
      </c>
    </row>
    <row r="129" spans="1:3">
      <c r="A129" s="1"/>
      <c r="B129" s="1" t="s">
        <v>42</v>
      </c>
      <c r="C129" s="1">
        <v>56.98</v>
      </c>
    </row>
    <row r="130" spans="1:3">
      <c r="A130" s="4"/>
      <c r="B130" s="3" t="s">
        <v>41</v>
      </c>
      <c r="C130" s="3">
        <f>C131</f>
        <v>56.98</v>
      </c>
    </row>
    <row r="131" spans="1:3">
      <c r="A131" s="1"/>
      <c r="B131" s="1" t="s">
        <v>42</v>
      </c>
      <c r="C131" s="1">
        <v>56.98</v>
      </c>
    </row>
    <row r="132" spans="1:3">
      <c r="A132" s="4"/>
      <c r="B132" s="3" t="s">
        <v>11</v>
      </c>
      <c r="C132" s="3">
        <f>C133</f>
        <v>683.7</v>
      </c>
    </row>
    <row r="133" spans="1:3">
      <c r="A133" s="1"/>
      <c r="B133" s="1" t="s">
        <v>46</v>
      </c>
      <c r="C133" s="1">
        <v>683.7</v>
      </c>
    </row>
    <row r="134" spans="1:3">
      <c r="A134" s="4"/>
      <c r="B134" s="3" t="s">
        <v>41</v>
      </c>
      <c r="C134" s="3">
        <f>C135</f>
        <v>56.98</v>
      </c>
    </row>
    <row r="135" spans="1:3">
      <c r="A135" s="1"/>
      <c r="B135" s="1" t="s">
        <v>42</v>
      </c>
      <c r="C135" s="1">
        <v>56.98</v>
      </c>
    </row>
    <row r="136" spans="1:3">
      <c r="A136" s="4"/>
      <c r="B136" s="3" t="s">
        <v>11</v>
      </c>
      <c r="C136" s="3">
        <f>C137</f>
        <v>455.8</v>
      </c>
    </row>
    <row r="137" spans="1:3">
      <c r="A137" s="1"/>
      <c r="B137" s="1" t="s">
        <v>44</v>
      </c>
      <c r="C137" s="1">
        <v>455.8</v>
      </c>
    </row>
    <row r="138" spans="1:3">
      <c r="A138" s="4"/>
      <c r="B138" s="3" t="s">
        <v>41</v>
      </c>
      <c r="C138" s="3">
        <f>C139</f>
        <v>56.98</v>
      </c>
    </row>
    <row r="139" spans="1:3">
      <c r="A139" s="1"/>
      <c r="B139" s="1" t="s">
        <v>42</v>
      </c>
      <c r="C139" s="1">
        <v>56.98</v>
      </c>
    </row>
    <row r="140" spans="1:3">
      <c r="A140" s="4"/>
      <c r="B140" s="3" t="s">
        <v>11</v>
      </c>
      <c r="C140" s="3">
        <f>C141</f>
        <v>455.8</v>
      </c>
    </row>
    <row r="141" spans="1:3">
      <c r="A141" s="1"/>
      <c r="B141" s="1" t="s">
        <v>44</v>
      </c>
      <c r="C141" s="1">
        <v>455.8</v>
      </c>
    </row>
    <row r="142" spans="1:3">
      <c r="A142" s="4"/>
      <c r="B142" s="3" t="s">
        <v>41</v>
      </c>
      <c r="C142" s="3">
        <f>C143</f>
        <v>56.98</v>
      </c>
    </row>
    <row r="143" spans="1:3">
      <c r="A143" s="1"/>
      <c r="B143" s="1" t="s">
        <v>42</v>
      </c>
      <c r="C143" s="1">
        <v>56.98</v>
      </c>
    </row>
    <row r="144" spans="1:3">
      <c r="A144" s="4"/>
      <c r="B144" s="3" t="s">
        <v>41</v>
      </c>
      <c r="C144" s="3">
        <f>C145</f>
        <v>56.98</v>
      </c>
    </row>
    <row r="145" spans="1:3">
      <c r="A145" s="1"/>
      <c r="B145" s="1" t="s">
        <v>42</v>
      </c>
      <c r="C145" s="1">
        <v>56.98</v>
      </c>
    </row>
    <row r="146" spans="1:3">
      <c r="A146" s="4"/>
      <c r="B146" s="3" t="s">
        <v>11</v>
      </c>
      <c r="C146" s="3">
        <f>C147</f>
        <v>455.8</v>
      </c>
    </row>
    <row r="147" spans="1:3">
      <c r="A147" s="1"/>
      <c r="B147" s="1" t="s">
        <v>44</v>
      </c>
      <c r="C147" s="1">
        <v>455.8</v>
      </c>
    </row>
    <row r="148" spans="1:3">
      <c r="A148" s="3"/>
      <c r="B148" s="3" t="s">
        <v>108</v>
      </c>
      <c r="C148" s="3">
        <f>C149</f>
        <v>318.70999999999998</v>
      </c>
    </row>
    <row r="149" spans="1:3">
      <c r="A149" s="1"/>
      <c r="B149" s="1" t="s">
        <v>79</v>
      </c>
      <c r="C149" s="1">
        <v>318.70999999999998</v>
      </c>
    </row>
    <row r="150" spans="1:3">
      <c r="A150" s="4"/>
      <c r="B150" s="3" t="s">
        <v>11</v>
      </c>
      <c r="C150" s="3">
        <f>C151</f>
        <v>455.8</v>
      </c>
    </row>
    <row r="151" spans="1:3">
      <c r="A151" s="1"/>
      <c r="B151" s="1" t="s">
        <v>44</v>
      </c>
      <c r="C151" s="1">
        <v>455.8</v>
      </c>
    </row>
    <row r="152" spans="1:3">
      <c r="A152" s="3"/>
      <c r="B152" s="3" t="s">
        <v>108</v>
      </c>
      <c r="C152" s="3">
        <f>C153</f>
        <v>318.70999999999998</v>
      </c>
    </row>
    <row r="153" spans="1:3">
      <c r="A153" s="1"/>
      <c r="B153" s="1" t="s">
        <v>79</v>
      </c>
      <c r="C153" s="1">
        <v>318.70999999999998</v>
      </c>
    </row>
    <row r="154" spans="1:3">
      <c r="A154" s="4"/>
      <c r="B154" s="3" t="s">
        <v>41</v>
      </c>
      <c r="C154" s="3">
        <f>C155</f>
        <v>56.98</v>
      </c>
    </row>
    <row r="155" spans="1:3">
      <c r="A155" s="1"/>
      <c r="B155" s="1" t="s">
        <v>42</v>
      </c>
      <c r="C155" s="1">
        <v>56.98</v>
      </c>
    </row>
    <row r="156" spans="1:3">
      <c r="A156" s="4"/>
      <c r="B156" s="3" t="s">
        <v>41</v>
      </c>
      <c r="C156" s="3">
        <f>C157</f>
        <v>56.98</v>
      </c>
    </row>
    <row r="157" spans="1:3">
      <c r="A157" s="1"/>
      <c r="B157" s="1" t="s">
        <v>42</v>
      </c>
      <c r="C157" s="1">
        <v>56.98</v>
      </c>
    </row>
    <row r="158" spans="1:3">
      <c r="A158" s="4"/>
      <c r="B158" s="3" t="s">
        <v>41</v>
      </c>
      <c r="C158" s="3">
        <f>C159</f>
        <v>56.98</v>
      </c>
    </row>
    <row r="159" spans="1:3">
      <c r="A159" s="1"/>
      <c r="B159" s="1" t="s">
        <v>42</v>
      </c>
      <c r="C159" s="1">
        <v>56.98</v>
      </c>
    </row>
    <row r="160" spans="1:3">
      <c r="A160" s="4"/>
      <c r="B160" s="3" t="s">
        <v>11</v>
      </c>
      <c r="C160" s="3">
        <f>C161</f>
        <v>683.7</v>
      </c>
    </row>
    <row r="161" spans="1:3">
      <c r="A161" s="1"/>
      <c r="B161" s="1" t="s">
        <v>46</v>
      </c>
      <c r="C161" s="1">
        <v>683.7</v>
      </c>
    </row>
    <row r="162" spans="1:3">
      <c r="A162" s="4"/>
      <c r="B162" s="3" t="s">
        <v>41</v>
      </c>
      <c r="C162" s="3">
        <f>C163</f>
        <v>56.98</v>
      </c>
    </row>
    <row r="163" spans="1:3">
      <c r="A163" s="1"/>
      <c r="B163" s="1" t="s">
        <v>42</v>
      </c>
      <c r="C163" s="1">
        <v>56.98</v>
      </c>
    </row>
    <row r="164" spans="1:3">
      <c r="A164" s="4"/>
      <c r="B164" s="3" t="s">
        <v>11</v>
      </c>
      <c r="C164" s="3">
        <f>C165</f>
        <v>683.7</v>
      </c>
    </row>
    <row r="165" spans="1:3">
      <c r="A165" s="1"/>
      <c r="B165" s="1" t="s">
        <v>46</v>
      </c>
      <c r="C165" s="1">
        <v>683.7</v>
      </c>
    </row>
    <row r="166" spans="1:3">
      <c r="A166" s="3"/>
      <c r="B166" s="3" t="s">
        <v>108</v>
      </c>
      <c r="C166" s="3">
        <f>C167</f>
        <v>318.70999999999998</v>
      </c>
    </row>
    <row r="167" spans="1:3">
      <c r="A167" s="1"/>
      <c r="B167" s="1" t="s">
        <v>79</v>
      </c>
      <c r="C167" s="1">
        <v>318.70999999999998</v>
      </c>
    </row>
    <row r="168" spans="1:3">
      <c r="A168" s="3"/>
      <c r="B168" s="3" t="s">
        <v>105</v>
      </c>
      <c r="C168" s="3">
        <f>C169+C170</f>
        <v>1481.97</v>
      </c>
    </row>
    <row r="169" spans="1:3">
      <c r="A169" s="1"/>
      <c r="B169" s="1" t="s">
        <v>112</v>
      </c>
      <c r="C169" s="1">
        <v>271.42</v>
      </c>
    </row>
    <row r="170" spans="1:3">
      <c r="A170" s="1"/>
      <c r="B170" s="1" t="s">
        <v>79</v>
      </c>
      <c r="C170" s="1">
        <v>1210.55</v>
      </c>
    </row>
    <row r="171" spans="1:3">
      <c r="A171" s="4"/>
      <c r="B171" s="3" t="s">
        <v>11</v>
      </c>
      <c r="C171" s="3">
        <f>C172</f>
        <v>1025.55</v>
      </c>
    </row>
    <row r="172" spans="1:3">
      <c r="A172" s="1"/>
      <c r="B172" s="1" t="s">
        <v>43</v>
      </c>
      <c r="C172" s="1">
        <v>1025.55</v>
      </c>
    </row>
    <row r="173" spans="1:3">
      <c r="A173" s="4"/>
      <c r="B173" s="3" t="s">
        <v>41</v>
      </c>
      <c r="C173" s="3">
        <f>C174</f>
        <v>56.98</v>
      </c>
    </row>
    <row r="174" spans="1:3">
      <c r="A174" s="1"/>
      <c r="B174" s="1" t="s">
        <v>42</v>
      </c>
      <c r="C174" s="1">
        <v>56.98</v>
      </c>
    </row>
    <row r="175" spans="1:3">
      <c r="A175" s="4"/>
      <c r="B175" s="3" t="s">
        <v>11</v>
      </c>
      <c r="C175" s="3">
        <f>C176</f>
        <v>341.85</v>
      </c>
    </row>
    <row r="176" spans="1:3">
      <c r="A176" s="1"/>
      <c r="B176" s="1" t="s">
        <v>48</v>
      </c>
      <c r="C176" s="1">
        <v>341.85</v>
      </c>
    </row>
    <row r="177" spans="1:3">
      <c r="A177" s="4"/>
      <c r="B177" s="3" t="s">
        <v>41</v>
      </c>
      <c r="C177" s="3">
        <f>C178</f>
        <v>56.98</v>
      </c>
    </row>
    <row r="178" spans="1:3">
      <c r="A178" s="1"/>
      <c r="B178" s="1" t="s">
        <v>42</v>
      </c>
      <c r="C178" s="1">
        <v>56.98</v>
      </c>
    </row>
    <row r="179" spans="1:3">
      <c r="A179" s="11"/>
      <c r="B179" s="11" t="s">
        <v>17</v>
      </c>
      <c r="C179" s="11">
        <f>C122+C123+C124+C125+C126+C127+C128+C130+C132+C134+C136+C138+C140+C142+C144+C146+C148+C150+C152+C154+C156+C158+C160+C162+C164+C166+C168+C171+C173+C175+C177</f>
        <v>21688.339999999993</v>
      </c>
    </row>
    <row r="180" spans="1:3">
      <c r="A180" s="10"/>
      <c r="B180" s="10"/>
      <c r="C180" s="10" t="s">
        <v>88</v>
      </c>
    </row>
    <row r="181" spans="1:3">
      <c r="A181" s="2"/>
      <c r="B181" s="3" t="s">
        <v>22</v>
      </c>
      <c r="C181" s="3">
        <v>3473.44</v>
      </c>
    </row>
    <row r="182" spans="1:3">
      <c r="A182" s="4"/>
      <c r="B182" s="3" t="s">
        <v>10</v>
      </c>
      <c r="C182" s="3">
        <v>3907.62</v>
      </c>
    </row>
    <row r="183" spans="1:3">
      <c r="A183" s="4"/>
      <c r="B183" s="3" t="s">
        <v>16</v>
      </c>
      <c r="C183" s="3">
        <v>1168.95</v>
      </c>
    </row>
    <row r="184" spans="1:3">
      <c r="A184" s="4"/>
      <c r="B184" s="3" t="s">
        <v>89</v>
      </c>
      <c r="C184" s="3">
        <v>701.37</v>
      </c>
    </row>
    <row r="185" spans="1:3">
      <c r="A185" s="4"/>
      <c r="B185" s="3" t="s">
        <v>90</v>
      </c>
      <c r="C185" s="3">
        <v>1001.96</v>
      </c>
    </row>
    <row r="186" spans="1:3">
      <c r="A186" s="4">
        <v>6</v>
      </c>
      <c r="B186" s="3" t="s">
        <v>113</v>
      </c>
      <c r="C186" s="3">
        <v>3589.3</v>
      </c>
    </row>
    <row r="187" spans="1:3">
      <c r="A187" s="4"/>
      <c r="B187" s="3" t="s">
        <v>41</v>
      </c>
      <c r="C187" s="3">
        <f>C188</f>
        <v>113.95</v>
      </c>
    </row>
    <row r="188" spans="1:3">
      <c r="A188" s="1"/>
      <c r="B188" s="1" t="s">
        <v>45</v>
      </c>
      <c r="C188" s="1">
        <v>113.95</v>
      </c>
    </row>
    <row r="189" spans="1:3">
      <c r="A189" s="4"/>
      <c r="B189" s="3" t="s">
        <v>11</v>
      </c>
      <c r="C189" s="3">
        <f>C190</f>
        <v>341.85</v>
      </c>
    </row>
    <row r="190" spans="1:3">
      <c r="A190" s="1"/>
      <c r="B190" s="1" t="s">
        <v>48</v>
      </c>
      <c r="C190" s="1">
        <v>341.85</v>
      </c>
    </row>
    <row r="191" spans="1:3">
      <c r="A191" s="4"/>
      <c r="B191" s="3" t="s">
        <v>41</v>
      </c>
      <c r="C191" s="3">
        <f>C192</f>
        <v>56.98</v>
      </c>
    </row>
    <row r="192" spans="1:3">
      <c r="A192" s="1"/>
      <c r="B192" s="1" t="s">
        <v>42</v>
      </c>
      <c r="C192" s="1">
        <v>56.98</v>
      </c>
    </row>
    <row r="193" spans="1:3">
      <c r="A193" s="4"/>
      <c r="B193" s="3" t="s">
        <v>41</v>
      </c>
      <c r="C193" s="3">
        <f>C194</f>
        <v>113.95</v>
      </c>
    </row>
    <row r="194" spans="1:3">
      <c r="A194" s="14"/>
      <c r="B194" s="1" t="s">
        <v>45</v>
      </c>
      <c r="C194" s="1">
        <v>113.95</v>
      </c>
    </row>
    <row r="195" spans="1:3">
      <c r="A195" s="4"/>
      <c r="B195" s="3" t="s">
        <v>11</v>
      </c>
      <c r="C195" s="3">
        <f>C196</f>
        <v>341.85</v>
      </c>
    </row>
    <row r="196" spans="1:3">
      <c r="A196" s="1"/>
      <c r="B196" s="1" t="s">
        <v>48</v>
      </c>
      <c r="C196" s="1">
        <v>341.85</v>
      </c>
    </row>
    <row r="197" spans="1:3">
      <c r="A197" s="4"/>
      <c r="B197" s="3" t="s">
        <v>41</v>
      </c>
      <c r="C197" s="3">
        <f>C198</f>
        <v>56.98</v>
      </c>
    </row>
    <row r="198" spans="1:3">
      <c r="A198" s="1"/>
      <c r="B198" s="1" t="s">
        <v>42</v>
      </c>
      <c r="C198" s="1">
        <v>56.98</v>
      </c>
    </row>
    <row r="199" spans="1:3">
      <c r="A199" s="4"/>
      <c r="B199" s="3" t="s">
        <v>41</v>
      </c>
      <c r="C199" s="3">
        <f>C200</f>
        <v>113.95</v>
      </c>
    </row>
    <row r="200" spans="1:3">
      <c r="A200" s="14"/>
      <c r="B200" s="1" t="s">
        <v>45</v>
      </c>
      <c r="C200" s="1">
        <v>113.95</v>
      </c>
    </row>
    <row r="201" spans="1:3">
      <c r="A201" s="4"/>
      <c r="B201" s="3" t="s">
        <v>11</v>
      </c>
      <c r="C201" s="3">
        <f>C202</f>
        <v>341.85</v>
      </c>
    </row>
    <row r="202" spans="1:3">
      <c r="A202" s="1"/>
      <c r="B202" s="1" t="s">
        <v>48</v>
      </c>
      <c r="C202" s="1">
        <v>341.85</v>
      </c>
    </row>
    <row r="203" spans="1:3">
      <c r="A203" s="4"/>
      <c r="B203" s="3" t="s">
        <v>41</v>
      </c>
      <c r="C203" s="3">
        <f>C204</f>
        <v>56.98</v>
      </c>
    </row>
    <row r="204" spans="1:3">
      <c r="A204" s="1"/>
      <c r="B204" s="1" t="s">
        <v>42</v>
      </c>
      <c r="C204" s="1">
        <v>56.98</v>
      </c>
    </row>
    <row r="205" spans="1:3">
      <c r="A205" s="4"/>
      <c r="B205" s="3" t="s">
        <v>11</v>
      </c>
      <c r="C205" s="3">
        <f>C206</f>
        <v>1025.55</v>
      </c>
    </row>
    <row r="206" spans="1:3">
      <c r="A206" s="1"/>
      <c r="B206" s="1" t="s">
        <v>43</v>
      </c>
      <c r="C206" s="1">
        <v>1025.55</v>
      </c>
    </row>
    <row r="207" spans="1:3">
      <c r="A207" s="4"/>
      <c r="B207" s="3" t="s">
        <v>41</v>
      </c>
      <c r="C207" s="3">
        <f>C208</f>
        <v>113.95</v>
      </c>
    </row>
    <row r="208" spans="1:3">
      <c r="A208" s="1"/>
      <c r="B208" s="1" t="s">
        <v>45</v>
      </c>
      <c r="C208" s="1">
        <v>113.95</v>
      </c>
    </row>
    <row r="209" spans="1:3">
      <c r="A209" s="4"/>
      <c r="B209" s="3" t="s">
        <v>11</v>
      </c>
      <c r="C209" s="3">
        <f>C210</f>
        <v>1025.55</v>
      </c>
    </row>
    <row r="210" spans="1:3">
      <c r="A210" s="1"/>
      <c r="B210" s="1" t="s">
        <v>43</v>
      </c>
      <c r="C210" s="1">
        <v>1025.55</v>
      </c>
    </row>
    <row r="211" spans="1:3">
      <c r="A211" s="4"/>
      <c r="B211" s="3" t="s">
        <v>41</v>
      </c>
      <c r="C211" s="3">
        <f>C212</f>
        <v>113.95</v>
      </c>
    </row>
    <row r="212" spans="1:3">
      <c r="A212" s="1"/>
      <c r="B212" s="1" t="s">
        <v>45</v>
      </c>
      <c r="C212" s="1">
        <v>113.95</v>
      </c>
    </row>
    <row r="213" spans="1:3">
      <c r="A213" s="4"/>
      <c r="B213" s="3" t="s">
        <v>41</v>
      </c>
      <c r="C213" s="3">
        <f>C214</f>
        <v>113.95</v>
      </c>
    </row>
    <row r="214" spans="1:3">
      <c r="A214" s="1"/>
      <c r="B214" s="1" t="s">
        <v>45</v>
      </c>
      <c r="C214" s="1">
        <v>113.95</v>
      </c>
    </row>
    <row r="215" spans="1:3">
      <c r="A215" s="4"/>
      <c r="B215" s="3" t="s">
        <v>41</v>
      </c>
      <c r="C215" s="3">
        <f>C216</f>
        <v>113.95</v>
      </c>
    </row>
    <row r="216" spans="1:3">
      <c r="A216" s="1"/>
      <c r="B216" s="1" t="s">
        <v>45</v>
      </c>
      <c r="C216" s="1">
        <v>113.95</v>
      </c>
    </row>
    <row r="217" spans="1:3">
      <c r="A217" s="4"/>
      <c r="B217" s="3" t="s">
        <v>11</v>
      </c>
      <c r="C217" s="3">
        <f>C218</f>
        <v>683.7</v>
      </c>
    </row>
    <row r="218" spans="1:3">
      <c r="A218" s="1"/>
      <c r="B218" s="1" t="s">
        <v>46</v>
      </c>
      <c r="C218" s="1">
        <v>683.7</v>
      </c>
    </row>
    <row r="219" spans="1:3">
      <c r="A219" s="4"/>
      <c r="B219" s="3" t="s">
        <v>11</v>
      </c>
      <c r="C219" s="3">
        <f>C220</f>
        <v>1025.55</v>
      </c>
    </row>
    <row r="220" spans="1:3">
      <c r="A220" s="1"/>
      <c r="B220" s="1" t="s">
        <v>43</v>
      </c>
      <c r="C220" s="1">
        <v>1025.55</v>
      </c>
    </row>
    <row r="221" spans="1:3">
      <c r="A221" s="4"/>
      <c r="B221" s="3" t="s">
        <v>41</v>
      </c>
      <c r="C221" s="3">
        <f>C222</f>
        <v>56.98</v>
      </c>
    </row>
    <row r="222" spans="1:3">
      <c r="A222" s="1"/>
      <c r="B222" s="1" t="s">
        <v>42</v>
      </c>
      <c r="C222" s="1">
        <v>56.98</v>
      </c>
    </row>
    <row r="223" spans="1:3">
      <c r="A223" s="4"/>
      <c r="B223" s="3" t="s">
        <v>11</v>
      </c>
      <c r="C223" s="3">
        <f>C224</f>
        <v>683.7</v>
      </c>
    </row>
    <row r="224" spans="1:3">
      <c r="A224" s="1"/>
      <c r="B224" s="1" t="s">
        <v>46</v>
      </c>
      <c r="C224" s="1">
        <v>683.7</v>
      </c>
    </row>
    <row r="225" spans="1:3">
      <c r="A225" s="11"/>
      <c r="B225" s="11" t="s">
        <v>18</v>
      </c>
      <c r="C225" s="11">
        <f>C181+C182+C183+C184+C185+C186+C187+C189+C191+C193+C195+C197+C199+C201+C203+C205+C207+C209+C211+C213+C215+C217+C219+C221+C223</f>
        <v>20337.810000000005</v>
      </c>
    </row>
    <row r="226" spans="1:3">
      <c r="A226" s="10"/>
      <c r="B226" s="10"/>
      <c r="C226" s="10" t="s">
        <v>19</v>
      </c>
    </row>
    <row r="227" spans="1:3">
      <c r="A227" s="4"/>
      <c r="B227" s="3" t="s">
        <v>15</v>
      </c>
      <c r="C227" s="3">
        <v>4341.8100000000004</v>
      </c>
    </row>
    <row r="228" spans="1:3">
      <c r="A228" s="4"/>
      <c r="B228" s="3" t="s">
        <v>10</v>
      </c>
      <c r="C228" s="3">
        <v>3106.06</v>
      </c>
    </row>
    <row r="229" spans="1:3">
      <c r="A229" s="4"/>
      <c r="B229" s="3" t="s">
        <v>16</v>
      </c>
      <c r="C229" s="3">
        <v>768.16</v>
      </c>
    </row>
    <row r="230" spans="1:3">
      <c r="A230" s="4"/>
      <c r="B230" s="3" t="s">
        <v>89</v>
      </c>
      <c r="C230" s="3">
        <v>701.37</v>
      </c>
    </row>
    <row r="231" spans="1:3">
      <c r="A231" s="4"/>
      <c r="B231" s="3" t="s">
        <v>90</v>
      </c>
      <c r="C231" s="3">
        <v>1001.96</v>
      </c>
    </row>
    <row r="232" spans="1:3">
      <c r="A232" s="4">
        <v>6</v>
      </c>
      <c r="B232" s="3" t="s">
        <v>113</v>
      </c>
      <c r="C232" s="3">
        <v>5861.85</v>
      </c>
    </row>
    <row r="233" spans="1:3">
      <c r="A233" s="4"/>
      <c r="B233" s="3" t="s">
        <v>41</v>
      </c>
      <c r="C233" s="3">
        <f>C234</f>
        <v>52.26</v>
      </c>
    </row>
    <row r="234" spans="1:3">
      <c r="A234" s="1"/>
      <c r="B234" s="1" t="s">
        <v>56</v>
      </c>
      <c r="C234" s="1">
        <v>52.26</v>
      </c>
    </row>
    <row r="235" spans="1:3">
      <c r="A235" s="4"/>
      <c r="B235" s="3" t="s">
        <v>41</v>
      </c>
      <c r="C235" s="3">
        <f>C236</f>
        <v>52.26</v>
      </c>
    </row>
    <row r="236" spans="1:3">
      <c r="A236" s="1"/>
      <c r="B236" s="1" t="s">
        <v>56</v>
      </c>
      <c r="C236" s="1">
        <v>52.26</v>
      </c>
    </row>
    <row r="237" spans="1:3">
      <c r="A237" s="4"/>
      <c r="B237" s="3" t="s">
        <v>11</v>
      </c>
      <c r="C237" s="3">
        <f>C238</f>
        <v>627.17999999999995</v>
      </c>
    </row>
    <row r="238" spans="1:3">
      <c r="A238" s="1"/>
      <c r="B238" s="1" t="s">
        <v>57</v>
      </c>
      <c r="C238" s="1">
        <v>627.17999999999995</v>
      </c>
    </row>
    <row r="239" spans="1:3">
      <c r="A239" s="4"/>
      <c r="B239" s="3" t="s">
        <v>41</v>
      </c>
      <c r="C239" s="3">
        <f>C240</f>
        <v>52.26</v>
      </c>
    </row>
    <row r="240" spans="1:3">
      <c r="A240" s="1"/>
      <c r="B240" s="1" t="s">
        <v>56</v>
      </c>
      <c r="C240" s="1">
        <v>52.26</v>
      </c>
    </row>
    <row r="241" spans="1:3">
      <c r="A241" s="4"/>
      <c r="B241" s="3" t="s">
        <v>11</v>
      </c>
      <c r="C241" s="3">
        <f>C242</f>
        <v>627.17999999999995</v>
      </c>
    </row>
    <row r="242" spans="1:3">
      <c r="A242" s="1"/>
      <c r="B242" s="1" t="s">
        <v>58</v>
      </c>
      <c r="C242" s="1">
        <v>627.17999999999995</v>
      </c>
    </row>
    <row r="243" spans="1:3">
      <c r="A243" s="4"/>
      <c r="B243" s="3" t="s">
        <v>11</v>
      </c>
      <c r="C243" s="3">
        <f>C244</f>
        <v>940.77</v>
      </c>
    </row>
    <row r="244" spans="1:3">
      <c r="A244" s="1"/>
      <c r="B244" s="1" t="s">
        <v>59</v>
      </c>
      <c r="C244" s="1">
        <v>940.77</v>
      </c>
    </row>
    <row r="245" spans="1:3">
      <c r="A245" s="4"/>
      <c r="B245" s="3" t="s">
        <v>41</v>
      </c>
      <c r="C245" s="3">
        <f>C246</f>
        <v>52.26</v>
      </c>
    </row>
    <row r="246" spans="1:3">
      <c r="A246" s="1"/>
      <c r="B246" s="1" t="s">
        <v>56</v>
      </c>
      <c r="C246" s="1">
        <v>52.26</v>
      </c>
    </row>
    <row r="247" spans="1:3">
      <c r="A247" s="4"/>
      <c r="B247" s="3" t="s">
        <v>11</v>
      </c>
      <c r="C247" s="3">
        <f>C248</f>
        <v>940.77</v>
      </c>
    </row>
    <row r="248" spans="1:3">
      <c r="A248" s="1"/>
      <c r="B248" s="1" t="s">
        <v>59</v>
      </c>
      <c r="C248" s="1">
        <v>940.77</v>
      </c>
    </row>
    <row r="249" spans="1:3">
      <c r="A249" s="4"/>
      <c r="B249" s="3" t="s">
        <v>41</v>
      </c>
      <c r="C249" s="3">
        <f>C250</f>
        <v>52.26</v>
      </c>
    </row>
    <row r="250" spans="1:3">
      <c r="A250" s="1"/>
      <c r="B250" s="1" t="s">
        <v>56</v>
      </c>
      <c r="C250" s="1">
        <v>52.26</v>
      </c>
    </row>
    <row r="251" spans="1:3">
      <c r="A251" s="4"/>
      <c r="B251" s="3" t="s">
        <v>11</v>
      </c>
      <c r="C251" s="3">
        <f>C252</f>
        <v>940.77</v>
      </c>
    </row>
    <row r="252" spans="1:3">
      <c r="A252" s="1"/>
      <c r="B252" s="1" t="s">
        <v>59</v>
      </c>
      <c r="C252" s="1">
        <v>940.77</v>
      </c>
    </row>
    <row r="253" spans="1:3">
      <c r="A253" s="4"/>
      <c r="B253" s="3" t="s">
        <v>41</v>
      </c>
      <c r="C253" s="3">
        <f>C254</f>
        <v>52.26</v>
      </c>
    </row>
    <row r="254" spans="1:3">
      <c r="A254" s="1"/>
      <c r="B254" s="1" t="s">
        <v>56</v>
      </c>
      <c r="C254" s="1">
        <v>52.26</v>
      </c>
    </row>
    <row r="255" spans="1:3">
      <c r="A255" s="4"/>
      <c r="B255" s="3" t="s">
        <v>11</v>
      </c>
      <c r="C255" s="3">
        <f>C256</f>
        <v>940.77</v>
      </c>
    </row>
    <row r="256" spans="1:3">
      <c r="A256" s="1"/>
      <c r="B256" s="1" t="s">
        <v>59</v>
      </c>
      <c r="C256" s="1">
        <v>940.77</v>
      </c>
    </row>
    <row r="257" spans="1:3">
      <c r="A257" s="4"/>
      <c r="B257" s="3" t="s">
        <v>41</v>
      </c>
      <c r="C257" s="3">
        <f>C258</f>
        <v>52.26</v>
      </c>
    </row>
    <row r="258" spans="1:3">
      <c r="A258" s="1"/>
      <c r="B258" s="1" t="s">
        <v>56</v>
      </c>
      <c r="C258" s="1">
        <v>52.26</v>
      </c>
    </row>
    <row r="259" spans="1:3">
      <c r="A259" s="4"/>
      <c r="B259" s="3" t="s">
        <v>11</v>
      </c>
      <c r="C259" s="3">
        <f>C260</f>
        <v>940.77</v>
      </c>
    </row>
    <row r="260" spans="1:3">
      <c r="A260" s="1"/>
      <c r="B260" s="1" t="s">
        <v>59</v>
      </c>
      <c r="C260" s="1">
        <v>940.77</v>
      </c>
    </row>
    <row r="261" spans="1:3">
      <c r="A261" s="4"/>
      <c r="B261" s="3" t="s">
        <v>41</v>
      </c>
      <c r="C261" s="3">
        <f>C262</f>
        <v>52.26</v>
      </c>
    </row>
    <row r="262" spans="1:3">
      <c r="A262" s="1"/>
      <c r="B262" s="1" t="s">
        <v>56</v>
      </c>
      <c r="C262" s="1">
        <v>52.26</v>
      </c>
    </row>
    <row r="263" spans="1:3">
      <c r="A263" s="4"/>
      <c r="B263" s="3" t="s">
        <v>11</v>
      </c>
      <c r="C263" s="3">
        <f>C264</f>
        <v>940.77</v>
      </c>
    </row>
    <row r="264" spans="1:3">
      <c r="A264" s="1"/>
      <c r="B264" s="1" t="s">
        <v>59</v>
      </c>
      <c r="C264" s="1">
        <v>940.77</v>
      </c>
    </row>
    <row r="265" spans="1:3">
      <c r="A265" s="4"/>
      <c r="B265" s="3" t="s">
        <v>41</v>
      </c>
      <c r="C265" s="3">
        <f>C266</f>
        <v>52.26</v>
      </c>
    </row>
    <row r="266" spans="1:3">
      <c r="A266" s="1"/>
      <c r="B266" s="1" t="s">
        <v>56</v>
      </c>
      <c r="C266" s="1">
        <v>52.26</v>
      </c>
    </row>
    <row r="267" spans="1:3">
      <c r="A267" s="4"/>
      <c r="B267" s="3" t="s">
        <v>11</v>
      </c>
      <c r="C267" s="3">
        <f>C268</f>
        <v>627.17999999999995</v>
      </c>
    </row>
    <row r="268" spans="1:3">
      <c r="A268" s="1"/>
      <c r="B268" s="1" t="s">
        <v>57</v>
      </c>
      <c r="C268" s="1">
        <v>627.17999999999995</v>
      </c>
    </row>
    <row r="269" spans="1:3">
      <c r="A269" s="4"/>
      <c r="B269" s="3" t="s">
        <v>41</v>
      </c>
      <c r="C269" s="3">
        <f>C270</f>
        <v>52.26</v>
      </c>
    </row>
    <row r="270" spans="1:3">
      <c r="A270" s="1"/>
      <c r="B270" s="1" t="s">
        <v>56</v>
      </c>
      <c r="C270" s="1">
        <v>52.26</v>
      </c>
    </row>
    <row r="271" spans="1:3">
      <c r="A271" s="4"/>
      <c r="B271" s="3" t="s">
        <v>41</v>
      </c>
      <c r="C271" s="3">
        <f>C272</f>
        <v>52.26</v>
      </c>
    </row>
    <row r="272" spans="1:3">
      <c r="A272" s="1"/>
      <c r="B272" s="1" t="s">
        <v>56</v>
      </c>
      <c r="C272" s="1">
        <v>52.26</v>
      </c>
    </row>
    <row r="273" spans="1:3">
      <c r="A273" s="4"/>
      <c r="B273" s="3" t="s">
        <v>41</v>
      </c>
      <c r="C273" s="3">
        <f>C274</f>
        <v>52.26</v>
      </c>
    </row>
    <row r="274" spans="1:3">
      <c r="A274" s="1"/>
      <c r="B274" s="1" t="s">
        <v>56</v>
      </c>
      <c r="C274" s="1">
        <v>52.26</v>
      </c>
    </row>
    <row r="275" spans="1:3">
      <c r="A275" s="4"/>
      <c r="B275" s="3" t="s">
        <v>11</v>
      </c>
      <c r="C275" s="3">
        <f>C276</f>
        <v>627.17999999999995</v>
      </c>
    </row>
    <row r="276" spans="1:3">
      <c r="A276" s="1"/>
      <c r="B276" s="1" t="s">
        <v>57</v>
      </c>
      <c r="C276" s="1">
        <v>627.17999999999995</v>
      </c>
    </row>
    <row r="277" spans="1:3">
      <c r="A277" s="11"/>
      <c r="B277" s="11" t="s">
        <v>20</v>
      </c>
      <c r="C277" s="11">
        <f>C227+C228+C229+C230+C231+C232+C233+C235+C237+C239+C241+C243+C245+C247+C249+C251+C253+C255+C257+C259+C261+C263+C265+C267+C269+C271+C273+C275</f>
        <v>24561.669999999987</v>
      </c>
    </row>
    <row r="278" spans="1:3">
      <c r="A278" s="10"/>
      <c r="B278" s="10"/>
      <c r="C278" s="10" t="s">
        <v>21</v>
      </c>
    </row>
    <row r="279" spans="1:3">
      <c r="A279" s="2"/>
      <c r="B279" s="3" t="s">
        <v>22</v>
      </c>
      <c r="C279" s="3">
        <v>3473.44</v>
      </c>
    </row>
    <row r="280" spans="1:3">
      <c r="A280" s="4"/>
      <c r="B280" s="3" t="s">
        <v>10</v>
      </c>
      <c r="C280" s="3">
        <v>3907.62</v>
      </c>
    </row>
    <row r="281" spans="1:3">
      <c r="A281" s="4"/>
      <c r="B281" s="3" t="s">
        <v>89</v>
      </c>
      <c r="C281" s="3">
        <v>701.37</v>
      </c>
    </row>
    <row r="282" spans="1:3">
      <c r="A282" s="4"/>
      <c r="B282" s="3" t="s">
        <v>90</v>
      </c>
      <c r="C282" s="3">
        <v>1001.96</v>
      </c>
    </row>
    <row r="283" spans="1:3">
      <c r="A283" s="4">
        <v>6</v>
      </c>
      <c r="B283" s="3" t="s">
        <v>113</v>
      </c>
      <c r="C283" s="3">
        <v>5151.3999999999996</v>
      </c>
    </row>
    <row r="284" spans="1:3">
      <c r="A284" s="4"/>
      <c r="B284" s="3" t="s">
        <v>41</v>
      </c>
      <c r="C284" s="3">
        <f>C285</f>
        <v>113.95</v>
      </c>
    </row>
    <row r="285" spans="1:3">
      <c r="A285" s="1"/>
      <c r="B285" s="1" t="s">
        <v>45</v>
      </c>
      <c r="C285" s="1">
        <v>113.95</v>
      </c>
    </row>
    <row r="286" spans="1:3">
      <c r="A286" s="5"/>
      <c r="B286" s="6" t="s">
        <v>11</v>
      </c>
      <c r="C286" s="6">
        <f>C287</f>
        <v>341.85</v>
      </c>
    </row>
    <row r="287" spans="1:3">
      <c r="A287" s="1"/>
      <c r="B287" s="1" t="s">
        <v>48</v>
      </c>
      <c r="C287" s="1">
        <v>341.85</v>
      </c>
    </row>
    <row r="288" spans="1:3">
      <c r="A288" s="4"/>
      <c r="B288" s="3" t="s">
        <v>41</v>
      </c>
      <c r="C288" s="3">
        <f>C289</f>
        <v>56.98</v>
      </c>
    </row>
    <row r="289" spans="1:3">
      <c r="A289" s="1"/>
      <c r="B289" s="1" t="s">
        <v>42</v>
      </c>
      <c r="C289" s="1">
        <v>56.98</v>
      </c>
    </row>
    <row r="290" spans="1:3">
      <c r="A290" s="4"/>
      <c r="B290" s="3" t="s">
        <v>41</v>
      </c>
      <c r="C290" s="3">
        <f>C291</f>
        <v>113.95</v>
      </c>
    </row>
    <row r="291" spans="1:3">
      <c r="A291" s="1"/>
      <c r="B291" s="1" t="s">
        <v>45</v>
      </c>
      <c r="C291" s="1">
        <v>113.95</v>
      </c>
    </row>
    <row r="292" spans="1:3">
      <c r="A292" s="4"/>
      <c r="B292" s="3" t="s">
        <v>11</v>
      </c>
      <c r="C292" s="3">
        <f>C293</f>
        <v>683.7</v>
      </c>
    </row>
    <row r="293" spans="1:3">
      <c r="A293" s="1"/>
      <c r="B293" s="1" t="s">
        <v>46</v>
      </c>
      <c r="C293" s="1">
        <v>683.7</v>
      </c>
    </row>
    <row r="294" spans="1:3">
      <c r="A294" s="4"/>
      <c r="B294" s="3" t="s">
        <v>41</v>
      </c>
      <c r="C294" s="3">
        <f>C295</f>
        <v>56.98</v>
      </c>
    </row>
    <row r="295" spans="1:3">
      <c r="A295" s="1"/>
      <c r="B295" s="1" t="s">
        <v>42</v>
      </c>
      <c r="C295" s="1">
        <v>56.98</v>
      </c>
    </row>
    <row r="296" spans="1:3">
      <c r="A296" s="4"/>
      <c r="B296" s="3" t="s">
        <v>41</v>
      </c>
      <c r="C296" s="3">
        <f>C297</f>
        <v>56.98</v>
      </c>
    </row>
    <row r="297" spans="1:3">
      <c r="A297" s="1"/>
      <c r="B297" s="1" t="s">
        <v>42</v>
      </c>
      <c r="C297" s="1">
        <v>56.98</v>
      </c>
    </row>
    <row r="298" spans="1:3">
      <c r="A298" s="4"/>
      <c r="B298" s="3" t="s">
        <v>11</v>
      </c>
      <c r="C298" s="3">
        <f>C299</f>
        <v>1367.44</v>
      </c>
    </row>
    <row r="299" spans="1:3">
      <c r="A299" s="1"/>
      <c r="B299" s="1" t="s">
        <v>47</v>
      </c>
      <c r="C299" s="1">
        <v>1367.44</v>
      </c>
    </row>
    <row r="300" spans="1:3">
      <c r="A300" s="4"/>
      <c r="B300" s="3" t="s">
        <v>41</v>
      </c>
      <c r="C300" s="3">
        <f>C301</f>
        <v>56.98</v>
      </c>
    </row>
    <row r="301" spans="1:3">
      <c r="A301" s="1"/>
      <c r="B301" s="1" t="s">
        <v>42</v>
      </c>
      <c r="C301" s="1">
        <v>56.98</v>
      </c>
    </row>
    <row r="302" spans="1:3">
      <c r="A302" s="4"/>
      <c r="B302" s="3" t="s">
        <v>41</v>
      </c>
      <c r="C302" s="3">
        <f>C303</f>
        <v>56.98</v>
      </c>
    </row>
    <row r="303" spans="1:3">
      <c r="A303" s="1"/>
      <c r="B303" s="1" t="s">
        <v>42</v>
      </c>
      <c r="C303" s="1">
        <v>56.98</v>
      </c>
    </row>
    <row r="304" spans="1:3">
      <c r="A304" s="4"/>
      <c r="B304" s="3" t="s">
        <v>11</v>
      </c>
      <c r="C304" s="3">
        <f>C305</f>
        <v>1367.44</v>
      </c>
    </row>
    <row r="305" spans="1:3">
      <c r="A305" s="1"/>
      <c r="B305" s="1" t="s">
        <v>47</v>
      </c>
      <c r="C305" s="1">
        <v>1367.44</v>
      </c>
    </row>
    <row r="306" spans="1:3">
      <c r="A306" s="4"/>
      <c r="B306" s="3" t="s">
        <v>11</v>
      </c>
      <c r="C306" s="3">
        <f>C307</f>
        <v>455.8</v>
      </c>
    </row>
    <row r="307" spans="1:3">
      <c r="A307" s="1"/>
      <c r="B307" s="1" t="s">
        <v>44</v>
      </c>
      <c r="C307" s="1">
        <v>455.8</v>
      </c>
    </row>
    <row r="308" spans="1:3">
      <c r="A308" s="4"/>
      <c r="B308" s="3" t="s">
        <v>41</v>
      </c>
      <c r="C308" s="3">
        <f>C309</f>
        <v>56.98</v>
      </c>
    </row>
    <row r="309" spans="1:3">
      <c r="A309" s="1"/>
      <c r="B309" s="1" t="s">
        <v>42</v>
      </c>
      <c r="C309" s="1">
        <v>56.98</v>
      </c>
    </row>
    <row r="310" spans="1:3">
      <c r="A310" s="4"/>
      <c r="B310" s="3" t="s">
        <v>41</v>
      </c>
      <c r="C310" s="3">
        <f>C311</f>
        <v>56.98</v>
      </c>
    </row>
    <row r="311" spans="1:3">
      <c r="A311" s="1"/>
      <c r="B311" s="1" t="s">
        <v>42</v>
      </c>
      <c r="C311" s="1">
        <v>56.98</v>
      </c>
    </row>
    <row r="312" spans="1:3">
      <c r="A312" s="4"/>
      <c r="B312" s="3" t="s">
        <v>11</v>
      </c>
      <c r="C312" s="3">
        <f>C313</f>
        <v>455.8</v>
      </c>
    </row>
    <row r="313" spans="1:3">
      <c r="A313" s="1"/>
      <c r="B313" s="1" t="s">
        <v>44</v>
      </c>
      <c r="C313" s="1">
        <v>455.8</v>
      </c>
    </row>
    <row r="314" spans="1:3">
      <c r="A314" s="4"/>
      <c r="B314" s="3" t="s">
        <v>41</v>
      </c>
      <c r="C314" s="3">
        <f>C315</f>
        <v>56.98</v>
      </c>
    </row>
    <row r="315" spans="1:3">
      <c r="A315" s="1"/>
      <c r="B315" s="1" t="s">
        <v>42</v>
      </c>
      <c r="C315" s="1">
        <v>56.98</v>
      </c>
    </row>
    <row r="316" spans="1:3">
      <c r="A316" s="4"/>
      <c r="B316" s="3" t="s">
        <v>11</v>
      </c>
      <c r="C316" s="3">
        <f>C317</f>
        <v>1367.44</v>
      </c>
    </row>
    <row r="317" spans="1:3">
      <c r="A317" s="1"/>
      <c r="B317" s="1" t="s">
        <v>47</v>
      </c>
      <c r="C317" s="1">
        <v>1367.44</v>
      </c>
    </row>
    <row r="318" spans="1:3">
      <c r="A318" s="4"/>
      <c r="B318" s="3" t="s">
        <v>41</v>
      </c>
      <c r="C318" s="3">
        <f>C319</f>
        <v>56.98</v>
      </c>
    </row>
    <row r="319" spans="1:3">
      <c r="A319" s="1"/>
      <c r="B319" s="1" t="s">
        <v>42</v>
      </c>
      <c r="C319" s="1">
        <v>56.98</v>
      </c>
    </row>
    <row r="320" spans="1:3">
      <c r="A320" s="4"/>
      <c r="B320" s="3" t="s">
        <v>41</v>
      </c>
      <c r="C320" s="3">
        <f>C321</f>
        <v>56.98</v>
      </c>
    </row>
    <row r="321" spans="1:3">
      <c r="A321" s="1"/>
      <c r="B321" s="1" t="s">
        <v>42</v>
      </c>
      <c r="C321" s="1">
        <v>56.98</v>
      </c>
    </row>
    <row r="322" spans="1:3">
      <c r="A322" s="4"/>
      <c r="B322" s="3" t="s">
        <v>41</v>
      </c>
      <c r="C322" s="3">
        <f>C323</f>
        <v>56.98</v>
      </c>
    </row>
    <row r="323" spans="1:3">
      <c r="A323" s="1"/>
      <c r="B323" s="1" t="s">
        <v>42</v>
      </c>
      <c r="C323" s="1">
        <v>56.98</v>
      </c>
    </row>
    <row r="324" spans="1:3">
      <c r="A324" s="4"/>
      <c r="B324" s="3" t="s">
        <v>11</v>
      </c>
      <c r="C324" s="3">
        <f>C325</f>
        <v>1025.55</v>
      </c>
    </row>
    <row r="325" spans="1:3">
      <c r="A325" s="1"/>
      <c r="B325" s="1" t="s">
        <v>43</v>
      </c>
      <c r="C325" s="1">
        <v>1025.55</v>
      </c>
    </row>
    <row r="326" spans="1:3">
      <c r="A326" s="11"/>
      <c r="B326" s="11" t="s">
        <v>23</v>
      </c>
      <c r="C326" s="11">
        <f>C279+C280+C281+C282+C283+C284+C286+C288+C290+C292+C294+C296+C298+C300+C302+C304+C306+C308+C310+C312+C314+C316+C318+C320+C322+C324</f>
        <v>22155.489999999991</v>
      </c>
    </row>
    <row r="327" spans="1:3">
      <c r="A327" s="10"/>
      <c r="B327" s="10"/>
      <c r="C327" s="10" t="s">
        <v>24</v>
      </c>
    </row>
    <row r="328" spans="1:3">
      <c r="A328" s="2"/>
      <c r="B328" s="3" t="s">
        <v>22</v>
      </c>
      <c r="C328" s="3">
        <v>3473.44</v>
      </c>
    </row>
    <row r="329" spans="1:3">
      <c r="A329" s="4"/>
      <c r="B329" s="3" t="s">
        <v>10</v>
      </c>
      <c r="C329" s="3">
        <v>3907.62</v>
      </c>
    </row>
    <row r="330" spans="1:3">
      <c r="A330" s="4"/>
      <c r="B330" s="3" t="s">
        <v>16</v>
      </c>
      <c r="C330" s="3">
        <v>1168.95</v>
      </c>
    </row>
    <row r="331" spans="1:3">
      <c r="A331" s="4"/>
      <c r="B331" s="3" t="s">
        <v>89</v>
      </c>
      <c r="C331" s="3">
        <v>701.37</v>
      </c>
    </row>
    <row r="332" spans="1:3">
      <c r="A332" s="4"/>
      <c r="B332" s="3" t="s">
        <v>90</v>
      </c>
      <c r="C332" s="3">
        <v>1001.96</v>
      </c>
    </row>
    <row r="333" spans="1:3">
      <c r="A333" s="4">
        <v>6</v>
      </c>
      <c r="B333" s="3" t="s">
        <v>113</v>
      </c>
      <c r="C333" s="3">
        <v>5416.68</v>
      </c>
    </row>
    <row r="334" spans="1:3">
      <c r="A334" s="4"/>
      <c r="B334" s="3" t="s">
        <v>41</v>
      </c>
      <c r="C334" s="3">
        <f>C335</f>
        <v>113.95</v>
      </c>
    </row>
    <row r="335" spans="1:3">
      <c r="A335" s="1"/>
      <c r="B335" s="1" t="s">
        <v>45</v>
      </c>
      <c r="C335" s="1">
        <v>113.95</v>
      </c>
    </row>
    <row r="336" spans="1:3">
      <c r="A336" s="5"/>
      <c r="B336" s="6" t="s">
        <v>11</v>
      </c>
      <c r="C336" s="6">
        <f>C337</f>
        <v>341.85</v>
      </c>
    </row>
    <row r="337" spans="1:3">
      <c r="A337" s="1"/>
      <c r="B337" s="1" t="s">
        <v>48</v>
      </c>
      <c r="C337" s="1">
        <v>341.85</v>
      </c>
    </row>
    <row r="338" spans="1:3">
      <c r="A338" s="4"/>
      <c r="B338" s="3" t="s">
        <v>41</v>
      </c>
      <c r="C338" s="3">
        <f>C339</f>
        <v>56.98</v>
      </c>
    </row>
    <row r="339" spans="1:3">
      <c r="A339" s="1"/>
      <c r="B339" s="1" t="s">
        <v>42</v>
      </c>
      <c r="C339" s="1">
        <v>56.98</v>
      </c>
    </row>
    <row r="340" spans="1:3">
      <c r="A340" s="4"/>
      <c r="B340" s="3" t="s">
        <v>41</v>
      </c>
      <c r="C340" s="3">
        <f>C341</f>
        <v>113.95</v>
      </c>
    </row>
    <row r="341" spans="1:3">
      <c r="A341" s="1"/>
      <c r="B341" s="1" t="s">
        <v>45</v>
      </c>
      <c r="C341" s="1">
        <v>113.95</v>
      </c>
    </row>
    <row r="342" spans="1:3">
      <c r="A342" s="4"/>
      <c r="B342" s="3" t="s">
        <v>11</v>
      </c>
      <c r="C342" s="3">
        <f>C343+C344</f>
        <v>1639.83</v>
      </c>
    </row>
    <row r="343" spans="1:3">
      <c r="A343" s="1"/>
      <c r="B343" s="1" t="s">
        <v>46</v>
      </c>
      <c r="C343" s="1">
        <v>683.7</v>
      </c>
    </row>
    <row r="344" spans="1:3">
      <c r="A344" s="1"/>
      <c r="B344" s="1" t="s">
        <v>79</v>
      </c>
      <c r="C344" s="1">
        <v>956.13</v>
      </c>
    </row>
    <row r="345" spans="1:3">
      <c r="A345" s="3"/>
      <c r="B345" s="3" t="s">
        <v>41</v>
      </c>
      <c r="C345" s="3">
        <f>C346</f>
        <v>113.95</v>
      </c>
    </row>
    <row r="346" spans="1:3">
      <c r="A346" s="1"/>
      <c r="B346" s="1" t="s">
        <v>45</v>
      </c>
      <c r="C346" s="1">
        <v>113.95</v>
      </c>
    </row>
    <row r="347" spans="1:3">
      <c r="A347" s="3"/>
      <c r="B347" s="3" t="s">
        <v>11</v>
      </c>
      <c r="C347" s="3">
        <f>C348</f>
        <v>1025.55</v>
      </c>
    </row>
    <row r="348" spans="1:3">
      <c r="A348" s="1"/>
      <c r="B348" s="1" t="s">
        <v>43</v>
      </c>
      <c r="C348">
        <v>1025.55</v>
      </c>
    </row>
    <row r="349" spans="1:3">
      <c r="A349" s="4"/>
      <c r="B349" s="3" t="s">
        <v>41</v>
      </c>
      <c r="C349" s="3">
        <f>C350</f>
        <v>113.95</v>
      </c>
    </row>
    <row r="350" spans="1:3">
      <c r="A350" s="1"/>
      <c r="B350" s="1" t="s">
        <v>45</v>
      </c>
      <c r="C350" s="1">
        <v>113.95</v>
      </c>
    </row>
    <row r="351" spans="1:3">
      <c r="A351" s="4"/>
      <c r="B351" s="3" t="s">
        <v>41</v>
      </c>
      <c r="C351" s="3">
        <f>C352</f>
        <v>113.95</v>
      </c>
    </row>
    <row r="352" spans="1:3">
      <c r="A352" s="1"/>
      <c r="B352" s="1" t="s">
        <v>45</v>
      </c>
      <c r="C352" s="1">
        <v>113.95</v>
      </c>
    </row>
    <row r="353" spans="1:3">
      <c r="A353" s="3"/>
      <c r="B353" s="3" t="s">
        <v>11</v>
      </c>
      <c r="C353" s="3">
        <f>C354</f>
        <v>683.7</v>
      </c>
    </row>
    <row r="354" spans="1:3">
      <c r="A354" s="1"/>
      <c r="B354" s="1" t="s">
        <v>46</v>
      </c>
      <c r="C354">
        <v>683.7</v>
      </c>
    </row>
    <row r="355" spans="1:3">
      <c r="A355" s="3"/>
      <c r="B355" s="3" t="s">
        <v>41</v>
      </c>
      <c r="C355" s="3">
        <f>C356</f>
        <v>113.95</v>
      </c>
    </row>
    <row r="356" spans="1:3">
      <c r="A356" s="1"/>
      <c r="B356" s="1" t="s">
        <v>45</v>
      </c>
      <c r="C356" s="1">
        <v>113.95</v>
      </c>
    </row>
    <row r="357" spans="1:3">
      <c r="A357" s="3"/>
      <c r="B357" s="3" t="s">
        <v>11</v>
      </c>
      <c r="C357" s="3">
        <f>C358</f>
        <v>1025.55</v>
      </c>
    </row>
    <row r="358" spans="1:3">
      <c r="A358" s="1"/>
      <c r="B358" s="1" t="s">
        <v>43</v>
      </c>
      <c r="C358">
        <v>1025.55</v>
      </c>
    </row>
    <row r="359" spans="1:3">
      <c r="A359" s="4"/>
      <c r="B359" s="3" t="s">
        <v>11</v>
      </c>
      <c r="C359" s="3">
        <f>C360</f>
        <v>683.7</v>
      </c>
    </row>
    <row r="360" spans="1:3">
      <c r="A360" s="14"/>
      <c r="B360" s="1" t="s">
        <v>46</v>
      </c>
      <c r="C360" s="1">
        <v>683.7</v>
      </c>
    </row>
    <row r="361" spans="1:3">
      <c r="A361" s="4"/>
      <c r="B361" s="3" t="s">
        <v>41</v>
      </c>
      <c r="C361" s="3">
        <f>C362</f>
        <v>113.95</v>
      </c>
    </row>
    <row r="362" spans="1:3">
      <c r="A362" s="14"/>
      <c r="B362" s="1" t="s">
        <v>45</v>
      </c>
      <c r="C362" s="1">
        <v>113.95</v>
      </c>
    </row>
    <row r="363" spans="1:3">
      <c r="A363" s="4"/>
      <c r="B363" s="3" t="s">
        <v>77</v>
      </c>
      <c r="C363" s="3">
        <f>C364+C365+C366</f>
        <v>4217.93</v>
      </c>
    </row>
    <row r="364" spans="1:3">
      <c r="A364" s="14"/>
      <c r="B364" s="1" t="s">
        <v>76</v>
      </c>
      <c r="C364" s="15">
        <v>2734.8</v>
      </c>
    </row>
    <row r="365" spans="1:3">
      <c r="A365" s="1"/>
      <c r="B365" s="15" t="s">
        <v>78</v>
      </c>
      <c r="C365" s="1">
        <v>527</v>
      </c>
    </row>
    <row r="366" spans="1:3">
      <c r="A366" s="1"/>
      <c r="B366" s="16" t="s">
        <v>79</v>
      </c>
      <c r="C366" s="1">
        <v>956.13</v>
      </c>
    </row>
    <row r="367" spans="1:3">
      <c r="A367" s="4"/>
      <c r="B367" s="3" t="s">
        <v>41</v>
      </c>
      <c r="C367" s="3">
        <f>C368</f>
        <v>56.98</v>
      </c>
    </row>
    <row r="368" spans="1:3">
      <c r="A368" s="1"/>
      <c r="B368" s="1" t="s">
        <v>42</v>
      </c>
      <c r="C368" s="1">
        <v>56.98</v>
      </c>
    </row>
    <row r="369" spans="1:3">
      <c r="A369" s="4"/>
      <c r="B369" s="3" t="s">
        <v>11</v>
      </c>
      <c r="C369" s="3">
        <f>C370</f>
        <v>683.7</v>
      </c>
    </row>
    <row r="370" spans="1:3">
      <c r="A370" s="1"/>
      <c r="B370" s="1" t="s">
        <v>46</v>
      </c>
      <c r="C370" s="1">
        <v>683.7</v>
      </c>
    </row>
    <row r="371" spans="1:3">
      <c r="A371" s="3"/>
      <c r="B371" s="3" t="s">
        <v>41</v>
      </c>
      <c r="C371" s="3">
        <f>C372</f>
        <v>56.98</v>
      </c>
    </row>
    <row r="372" spans="1:3">
      <c r="A372" s="1"/>
      <c r="B372" s="1" t="s">
        <v>42</v>
      </c>
      <c r="C372" s="1">
        <v>56.98</v>
      </c>
    </row>
    <row r="373" spans="1:3">
      <c r="A373" s="3"/>
      <c r="B373" s="3" t="s">
        <v>41</v>
      </c>
      <c r="C373" s="3">
        <f>C374</f>
        <v>56.98</v>
      </c>
    </row>
    <row r="374" spans="1:3">
      <c r="A374" s="1"/>
      <c r="B374" s="1" t="s">
        <v>42</v>
      </c>
      <c r="C374" s="1">
        <v>56.98</v>
      </c>
    </row>
    <row r="375" spans="1:3">
      <c r="A375" s="3"/>
      <c r="B375" s="3" t="s">
        <v>41</v>
      </c>
      <c r="C375" s="3">
        <f>C376</f>
        <v>56.98</v>
      </c>
    </row>
    <row r="376" spans="1:3">
      <c r="A376" s="1"/>
      <c r="B376" s="1" t="s">
        <v>42</v>
      </c>
      <c r="C376" s="1">
        <v>56.98</v>
      </c>
    </row>
    <row r="377" spans="1:3">
      <c r="A377" s="4"/>
      <c r="B377" s="3" t="s">
        <v>11</v>
      </c>
      <c r="C377" s="3">
        <f>C378</f>
        <v>1367.44</v>
      </c>
    </row>
    <row r="378" spans="1:3">
      <c r="A378" s="1"/>
      <c r="B378" s="1" t="s">
        <v>47</v>
      </c>
      <c r="C378" s="1">
        <v>1367.44</v>
      </c>
    </row>
    <row r="379" spans="1:3">
      <c r="A379" s="11"/>
      <c r="B379" s="11" t="s">
        <v>27</v>
      </c>
      <c r="C379" s="11">
        <f>C328+C329+C330+C331+C332+C333+C334+C336+C338+C340+C342+C345+C347+C349+C351+C353+C355+C357+C359+C361+C363+C367+C369+C371+C373+C375+C377</f>
        <v>28421.820000000003</v>
      </c>
    </row>
    <row r="380" spans="1:3">
      <c r="A380" s="10"/>
      <c r="B380" s="10"/>
      <c r="C380" s="10" t="s">
        <v>28</v>
      </c>
    </row>
    <row r="381" spans="1:3">
      <c r="A381" s="2"/>
      <c r="B381" s="3" t="s">
        <v>22</v>
      </c>
      <c r="C381" s="3">
        <v>3473.44</v>
      </c>
    </row>
    <row r="382" spans="1:3">
      <c r="A382" s="4"/>
      <c r="B382" s="3" t="s">
        <v>10</v>
      </c>
      <c r="C382" s="3">
        <v>3907.62</v>
      </c>
    </row>
    <row r="383" spans="1:3">
      <c r="A383" s="4"/>
      <c r="B383" s="3" t="s">
        <v>16</v>
      </c>
      <c r="C383" s="3">
        <v>1168.95</v>
      </c>
    </row>
    <row r="384" spans="1:3">
      <c r="A384" s="4"/>
      <c r="B384" s="3" t="s">
        <v>89</v>
      </c>
      <c r="C384" s="3">
        <v>701.37</v>
      </c>
    </row>
    <row r="385" spans="1:3">
      <c r="A385" s="4"/>
      <c r="B385" s="3" t="s">
        <v>90</v>
      </c>
      <c r="C385" s="3">
        <v>1001.96</v>
      </c>
    </row>
    <row r="386" spans="1:3">
      <c r="A386" s="4">
        <v>6</v>
      </c>
      <c r="B386" s="3" t="s">
        <v>113</v>
      </c>
      <c r="C386" s="3">
        <v>5565.8</v>
      </c>
    </row>
    <row r="387" spans="1:3">
      <c r="A387" s="4"/>
      <c r="B387" s="3" t="s">
        <v>11</v>
      </c>
      <c r="C387" s="3">
        <f>C388</f>
        <v>621.29999999999995</v>
      </c>
    </row>
    <row r="388" spans="1:3">
      <c r="A388" s="1"/>
      <c r="B388" s="1" t="s">
        <v>60</v>
      </c>
      <c r="C388" s="1">
        <v>621.29999999999995</v>
      </c>
    </row>
    <row r="389" spans="1:3">
      <c r="A389" s="4"/>
      <c r="B389" s="3" t="s">
        <v>41</v>
      </c>
      <c r="C389" s="3">
        <f>C390</f>
        <v>51.77</v>
      </c>
    </row>
    <row r="390" spans="1:3">
      <c r="A390" s="1"/>
      <c r="B390" s="1" t="s">
        <v>61</v>
      </c>
      <c r="C390" s="1">
        <v>51.77</v>
      </c>
    </row>
    <row r="391" spans="1:3">
      <c r="A391" s="4"/>
      <c r="B391" s="3" t="s">
        <v>11</v>
      </c>
      <c r="C391" s="3">
        <f>C392</f>
        <v>931.95</v>
      </c>
    </row>
    <row r="392" spans="1:3">
      <c r="A392" s="1"/>
      <c r="B392" s="1" t="s">
        <v>62</v>
      </c>
      <c r="C392" s="1">
        <v>931.95</v>
      </c>
    </row>
    <row r="393" spans="1:3">
      <c r="A393" s="4"/>
      <c r="B393" s="3" t="s">
        <v>41</v>
      </c>
      <c r="C393" s="3">
        <f>C394</f>
        <v>51.77</v>
      </c>
    </row>
    <row r="394" spans="1:3">
      <c r="A394" s="1"/>
      <c r="B394" s="1" t="s">
        <v>61</v>
      </c>
      <c r="C394" s="1">
        <v>51.77</v>
      </c>
    </row>
    <row r="395" spans="1:3">
      <c r="A395" s="4"/>
      <c r="B395" s="3" t="s">
        <v>11</v>
      </c>
      <c r="C395" s="3">
        <f>C396</f>
        <v>931.95</v>
      </c>
    </row>
    <row r="396" spans="1:3">
      <c r="A396" s="1"/>
      <c r="B396" s="1" t="s">
        <v>62</v>
      </c>
      <c r="C396" s="1">
        <v>931.95</v>
      </c>
    </row>
    <row r="397" spans="1:3">
      <c r="A397" s="4"/>
      <c r="B397" s="3" t="s">
        <v>41</v>
      </c>
      <c r="C397" s="3">
        <f>C398</f>
        <v>51.77</v>
      </c>
    </row>
    <row r="398" spans="1:3">
      <c r="A398" s="1"/>
      <c r="B398" s="1" t="s">
        <v>61</v>
      </c>
      <c r="C398" s="1">
        <v>51.77</v>
      </c>
    </row>
    <row r="399" spans="1:3">
      <c r="A399" s="4"/>
      <c r="B399" s="3" t="s">
        <v>41</v>
      </c>
      <c r="C399" s="3">
        <f>C400</f>
        <v>51.77</v>
      </c>
    </row>
    <row r="400" spans="1:3">
      <c r="A400" s="1"/>
      <c r="B400" s="1" t="s">
        <v>61</v>
      </c>
      <c r="C400" s="1">
        <v>51.77</v>
      </c>
    </row>
    <row r="401" spans="1:3">
      <c r="A401" s="4"/>
      <c r="B401" s="3" t="s">
        <v>11</v>
      </c>
      <c r="C401" s="3">
        <f>C402</f>
        <v>621.29999999999995</v>
      </c>
    </row>
    <row r="402" spans="1:3">
      <c r="A402" s="1"/>
      <c r="B402" s="1" t="s">
        <v>60</v>
      </c>
      <c r="C402" s="1">
        <v>621.29999999999995</v>
      </c>
    </row>
    <row r="403" spans="1:3">
      <c r="A403" s="4"/>
      <c r="B403" s="3" t="s">
        <v>41</v>
      </c>
      <c r="C403" s="3">
        <f>C404</f>
        <v>51.77</v>
      </c>
    </row>
    <row r="404" spans="1:3">
      <c r="A404" s="1"/>
      <c r="B404" s="1" t="s">
        <v>61</v>
      </c>
      <c r="C404" s="1">
        <v>51.77</v>
      </c>
    </row>
    <row r="405" spans="1:3">
      <c r="A405" s="4"/>
      <c r="B405" s="3" t="s">
        <v>41</v>
      </c>
      <c r="C405" s="3">
        <f>C406</f>
        <v>51.77</v>
      </c>
    </row>
    <row r="406" spans="1:3">
      <c r="A406" s="1"/>
      <c r="B406" s="1" t="s">
        <v>61</v>
      </c>
      <c r="C406" s="1">
        <v>51.77</v>
      </c>
    </row>
    <row r="407" spans="1:3">
      <c r="A407" s="4"/>
      <c r="B407" s="3" t="s">
        <v>11</v>
      </c>
      <c r="C407" s="3">
        <f>C408</f>
        <v>621.29999999999995</v>
      </c>
    </row>
    <row r="408" spans="1:3">
      <c r="A408" s="1"/>
      <c r="B408" s="1" t="s">
        <v>60</v>
      </c>
      <c r="C408" s="1">
        <v>621.29999999999995</v>
      </c>
    </row>
    <row r="409" spans="1:3">
      <c r="A409" s="4"/>
      <c r="B409" s="3" t="s">
        <v>41</v>
      </c>
      <c r="C409" s="3">
        <f>C410</f>
        <v>51.77</v>
      </c>
    </row>
    <row r="410" spans="1:3">
      <c r="A410" s="1"/>
      <c r="B410" s="1" t="s">
        <v>61</v>
      </c>
      <c r="C410" s="1">
        <v>51.77</v>
      </c>
    </row>
    <row r="411" spans="1:3">
      <c r="A411" s="4"/>
      <c r="B411" s="3" t="s">
        <v>41</v>
      </c>
      <c r="C411" s="3">
        <f>C412</f>
        <v>51.77</v>
      </c>
    </row>
    <row r="412" spans="1:3">
      <c r="A412" s="1"/>
      <c r="B412" s="1" t="s">
        <v>61</v>
      </c>
      <c r="C412" s="1">
        <v>51.77</v>
      </c>
    </row>
    <row r="413" spans="1:3">
      <c r="A413" s="4"/>
      <c r="B413" s="3" t="s">
        <v>11</v>
      </c>
      <c r="C413" s="3">
        <f>C414</f>
        <v>1242.5999999999999</v>
      </c>
    </row>
    <row r="414" spans="1:3">
      <c r="A414" s="14"/>
      <c r="B414" s="1" t="s">
        <v>101</v>
      </c>
      <c r="C414" s="1">
        <v>1242.5999999999999</v>
      </c>
    </row>
    <row r="415" spans="1:3">
      <c r="A415" s="4"/>
      <c r="B415" s="3" t="s">
        <v>41</v>
      </c>
      <c r="C415" s="3">
        <f>C416</f>
        <v>51.77</v>
      </c>
    </row>
    <row r="416" spans="1:3">
      <c r="A416" s="1"/>
      <c r="B416" s="1" t="s">
        <v>61</v>
      </c>
      <c r="C416" s="1">
        <v>51.77</v>
      </c>
    </row>
    <row r="417" spans="1:3">
      <c r="A417" s="4"/>
      <c r="B417" s="3" t="s">
        <v>41</v>
      </c>
      <c r="C417" s="3">
        <f>C418</f>
        <v>51.77</v>
      </c>
    </row>
    <row r="418" spans="1:3">
      <c r="A418" s="1"/>
      <c r="B418" s="1" t="s">
        <v>61</v>
      </c>
      <c r="C418" s="1">
        <v>51.77</v>
      </c>
    </row>
    <row r="419" spans="1:3">
      <c r="A419" s="4"/>
      <c r="B419" s="3" t="s">
        <v>11</v>
      </c>
      <c r="C419" s="3">
        <f>C420</f>
        <v>931.95</v>
      </c>
    </row>
    <row r="420" spans="1:3">
      <c r="A420" s="1"/>
      <c r="B420" s="1" t="s">
        <v>62</v>
      </c>
      <c r="C420" s="1">
        <v>931.95</v>
      </c>
    </row>
    <row r="421" spans="1:3">
      <c r="A421" s="4"/>
      <c r="B421" s="3" t="s">
        <v>11</v>
      </c>
      <c r="C421" s="3">
        <f>C422</f>
        <v>931.95</v>
      </c>
    </row>
    <row r="422" spans="1:3">
      <c r="A422" s="14"/>
      <c r="B422" s="1" t="s">
        <v>62</v>
      </c>
      <c r="C422" s="1">
        <v>931.95</v>
      </c>
    </row>
    <row r="423" spans="1:3">
      <c r="A423" s="4"/>
      <c r="B423" s="3" t="s">
        <v>41</v>
      </c>
      <c r="C423" s="3">
        <f>C424</f>
        <v>51.77</v>
      </c>
    </row>
    <row r="424" spans="1:3">
      <c r="A424" s="14"/>
      <c r="B424" s="1" t="s">
        <v>61</v>
      </c>
      <c r="C424" s="1">
        <v>51.77</v>
      </c>
    </row>
    <row r="425" spans="1:3">
      <c r="A425" s="4"/>
      <c r="B425" s="3" t="s">
        <v>41</v>
      </c>
      <c r="C425" s="3">
        <f>C426</f>
        <v>103.55</v>
      </c>
    </row>
    <row r="426" spans="1:3">
      <c r="A426" s="14"/>
      <c r="B426" s="1" t="s">
        <v>63</v>
      </c>
      <c r="C426" s="1">
        <v>103.55</v>
      </c>
    </row>
    <row r="427" spans="1:3" ht="30.75" customHeight="1">
      <c r="A427" s="4"/>
      <c r="B427" s="19" t="s">
        <v>118</v>
      </c>
      <c r="C427" s="3">
        <f>C428+C429+C430</f>
        <v>15828.87</v>
      </c>
    </row>
    <row r="428" spans="1:3">
      <c r="A428" s="14"/>
      <c r="B428" s="1" t="s">
        <v>119</v>
      </c>
      <c r="C428" s="1">
        <v>3313.6</v>
      </c>
    </row>
    <row r="429" spans="1:3">
      <c r="A429" s="14"/>
      <c r="B429" s="1" t="s">
        <v>120</v>
      </c>
      <c r="C429" s="1">
        <v>9524.52</v>
      </c>
    </row>
    <row r="430" spans="1:3">
      <c r="A430" s="14"/>
      <c r="B430" s="1" t="s">
        <v>121</v>
      </c>
      <c r="C430" s="1">
        <v>2990.75</v>
      </c>
    </row>
    <row r="431" spans="1:3">
      <c r="A431" s="11"/>
      <c r="B431" s="11" t="s">
        <v>25</v>
      </c>
      <c r="C431" s="11">
        <f>C381+C382+C383+C384+C385+C386+C387+C389+C391+C393+C395+C397+C399+C401+C403+C405+C407+C409+C411+C413+C415+C417+C419+C421+C423+C425+C427</f>
        <v>39155.33</v>
      </c>
    </row>
    <row r="432" spans="1:3">
      <c r="A432" s="10"/>
      <c r="B432" s="10"/>
      <c r="C432" s="10" t="s">
        <v>26</v>
      </c>
    </row>
    <row r="433" spans="1:3">
      <c r="A433" s="2"/>
      <c r="B433" s="3" t="s">
        <v>22</v>
      </c>
      <c r="C433" s="3">
        <v>3473.44</v>
      </c>
    </row>
    <row r="434" spans="1:3">
      <c r="A434" s="4"/>
      <c r="B434" s="3" t="s">
        <v>10</v>
      </c>
      <c r="C434" s="3">
        <v>3907.62</v>
      </c>
    </row>
    <row r="435" spans="1:3">
      <c r="A435" s="4"/>
      <c r="B435" s="3" t="s">
        <v>16</v>
      </c>
      <c r="C435" s="3">
        <v>1168.95</v>
      </c>
    </row>
    <row r="436" spans="1:3">
      <c r="A436" s="4"/>
      <c r="B436" s="3" t="s">
        <v>89</v>
      </c>
      <c r="C436" s="3">
        <v>701.37</v>
      </c>
    </row>
    <row r="437" spans="1:3">
      <c r="A437" s="4"/>
      <c r="B437" s="3" t="s">
        <v>90</v>
      </c>
      <c r="C437" s="3">
        <v>1001.96</v>
      </c>
    </row>
    <row r="438" spans="1:3">
      <c r="A438" s="4">
        <v>6</v>
      </c>
      <c r="B438" s="3" t="s">
        <v>113</v>
      </c>
      <c r="C438" s="3">
        <v>3455.2</v>
      </c>
    </row>
    <row r="439" spans="1:3">
      <c r="A439" s="4"/>
      <c r="B439" s="3" t="s">
        <v>41</v>
      </c>
      <c r="C439" s="3">
        <f>C440</f>
        <v>47.72</v>
      </c>
    </row>
    <row r="440" spans="1:3">
      <c r="A440" s="14"/>
      <c r="B440" s="1" t="s">
        <v>65</v>
      </c>
      <c r="C440" s="1">
        <v>47.72</v>
      </c>
    </row>
    <row r="441" spans="1:3">
      <c r="A441" s="4"/>
      <c r="B441" s="3" t="s">
        <v>41</v>
      </c>
      <c r="C441" s="3">
        <f>C442</f>
        <v>95.43</v>
      </c>
    </row>
    <row r="442" spans="1:3">
      <c r="A442" s="14"/>
      <c r="B442" s="1" t="s">
        <v>64</v>
      </c>
      <c r="C442" s="1">
        <v>95.43</v>
      </c>
    </row>
    <row r="443" spans="1:3">
      <c r="A443" s="4"/>
      <c r="B443" s="3" t="s">
        <v>11</v>
      </c>
      <c r="C443" s="3">
        <f>C444</f>
        <v>621.29999999999995</v>
      </c>
    </row>
    <row r="444" spans="1:3">
      <c r="A444" s="14"/>
      <c r="B444" s="1" t="s">
        <v>66</v>
      </c>
      <c r="C444" s="1">
        <v>621.29999999999995</v>
      </c>
    </row>
    <row r="445" spans="1:3">
      <c r="A445" s="4"/>
      <c r="B445" s="3" t="s">
        <v>41</v>
      </c>
      <c r="C445" s="3">
        <f>C446</f>
        <v>95.43</v>
      </c>
    </row>
    <row r="446" spans="1:3">
      <c r="A446" s="14"/>
      <c r="B446" s="1" t="s">
        <v>64</v>
      </c>
      <c r="C446" s="1">
        <v>95.43</v>
      </c>
    </row>
    <row r="447" spans="1:3">
      <c r="A447" s="4"/>
      <c r="B447" s="3" t="s">
        <v>11</v>
      </c>
      <c r="C447" s="3">
        <f>C448</f>
        <v>858.87</v>
      </c>
    </row>
    <row r="448" spans="1:3">
      <c r="A448" s="14"/>
      <c r="B448" s="1" t="s">
        <v>67</v>
      </c>
      <c r="C448" s="1">
        <v>858.87</v>
      </c>
    </row>
    <row r="449" spans="1:3">
      <c r="A449" s="4"/>
      <c r="B449" s="3" t="s">
        <v>11</v>
      </c>
      <c r="C449" s="3">
        <f>C450</f>
        <v>858.87</v>
      </c>
    </row>
    <row r="450" spans="1:3">
      <c r="A450" s="14"/>
      <c r="B450" s="1" t="s">
        <v>67</v>
      </c>
      <c r="C450" s="1">
        <v>858.87</v>
      </c>
    </row>
    <row r="451" spans="1:3">
      <c r="A451" s="4"/>
      <c r="B451" s="3" t="s">
        <v>41</v>
      </c>
      <c r="C451" s="3">
        <f>C452</f>
        <v>95.43</v>
      </c>
    </row>
    <row r="452" spans="1:3">
      <c r="A452" s="14"/>
      <c r="B452" s="1" t="s">
        <v>64</v>
      </c>
      <c r="C452" s="1">
        <v>95.43</v>
      </c>
    </row>
    <row r="453" spans="1:3">
      <c r="A453" s="4"/>
      <c r="B453" s="3" t="s">
        <v>11</v>
      </c>
      <c r="C453" s="3">
        <f>C454</f>
        <v>858.87</v>
      </c>
    </row>
    <row r="454" spans="1:3">
      <c r="A454" s="14"/>
      <c r="B454" s="1" t="s">
        <v>67</v>
      </c>
      <c r="C454" s="1">
        <v>858.87</v>
      </c>
    </row>
    <row r="455" spans="1:3">
      <c r="A455" s="4"/>
      <c r="B455" s="3" t="s">
        <v>41</v>
      </c>
      <c r="C455" s="3">
        <f>C456</f>
        <v>95.43</v>
      </c>
    </row>
    <row r="456" spans="1:3">
      <c r="A456" s="14"/>
      <c r="B456" s="1" t="s">
        <v>64</v>
      </c>
      <c r="C456" s="1">
        <v>95.43</v>
      </c>
    </row>
    <row r="457" spans="1:3">
      <c r="A457" s="4"/>
      <c r="B457" s="3" t="s">
        <v>11</v>
      </c>
      <c r="C457" s="3">
        <f>C458</f>
        <v>621.29999999999995</v>
      </c>
    </row>
    <row r="458" spans="1:3">
      <c r="A458" s="14"/>
      <c r="B458" s="1" t="s">
        <v>66</v>
      </c>
      <c r="C458" s="1">
        <v>621.29999999999995</v>
      </c>
    </row>
    <row r="459" spans="1:3">
      <c r="A459" s="4"/>
      <c r="B459" s="3" t="s">
        <v>41</v>
      </c>
      <c r="C459" s="3">
        <f>C460</f>
        <v>47.72</v>
      </c>
    </row>
    <row r="460" spans="1:3">
      <c r="A460" s="14"/>
      <c r="B460" s="1" t="s">
        <v>65</v>
      </c>
      <c r="C460" s="1">
        <v>47.72</v>
      </c>
    </row>
    <row r="461" spans="1:3">
      <c r="A461" s="4"/>
      <c r="B461" s="3" t="s">
        <v>41</v>
      </c>
      <c r="C461" s="3">
        <f>C462</f>
        <v>95.43</v>
      </c>
    </row>
    <row r="462" spans="1:3">
      <c r="A462" s="14"/>
      <c r="B462" s="1" t="s">
        <v>64</v>
      </c>
      <c r="C462" s="1">
        <v>95.43</v>
      </c>
    </row>
    <row r="463" spans="1:3">
      <c r="A463" s="4"/>
      <c r="B463" s="3" t="s">
        <v>11</v>
      </c>
      <c r="C463" s="3">
        <f>C464</f>
        <v>858.87</v>
      </c>
    </row>
    <row r="464" spans="1:3">
      <c r="A464" s="14"/>
      <c r="B464" s="1" t="s">
        <v>67</v>
      </c>
      <c r="C464" s="1">
        <v>858.87</v>
      </c>
    </row>
    <row r="465" spans="1:3">
      <c r="A465" s="3"/>
      <c r="B465" s="3" t="s">
        <v>91</v>
      </c>
      <c r="C465" s="3">
        <f>C466+C467+C468</f>
        <v>15606.079999999998</v>
      </c>
    </row>
    <row r="466" spans="1:3">
      <c r="A466" s="1"/>
      <c r="B466" s="1" t="s">
        <v>94</v>
      </c>
      <c r="C466" s="1">
        <v>2364.48</v>
      </c>
    </row>
    <row r="467" spans="1:3">
      <c r="A467" s="1"/>
      <c r="B467" s="1" t="s">
        <v>92</v>
      </c>
      <c r="C467" s="1">
        <v>9820.9599999999991</v>
      </c>
    </row>
    <row r="468" spans="1:3">
      <c r="A468" s="1"/>
      <c r="B468" s="1" t="s">
        <v>79</v>
      </c>
      <c r="C468" s="1">
        <v>3420.64</v>
      </c>
    </row>
    <row r="469" spans="1:3">
      <c r="A469" s="4"/>
      <c r="B469" s="3" t="s">
        <v>41</v>
      </c>
      <c r="C469" s="3">
        <f>C470</f>
        <v>95.43</v>
      </c>
    </row>
    <row r="470" spans="1:3">
      <c r="A470" s="14"/>
      <c r="B470" s="1" t="s">
        <v>64</v>
      </c>
      <c r="C470" s="1">
        <v>95.43</v>
      </c>
    </row>
    <row r="471" spans="1:3">
      <c r="A471" s="4"/>
      <c r="B471" s="3" t="s">
        <v>41</v>
      </c>
      <c r="C471" s="3">
        <f>C472</f>
        <v>95.43</v>
      </c>
    </row>
    <row r="472" spans="1:3">
      <c r="A472" s="14"/>
      <c r="B472" s="1" t="s">
        <v>64</v>
      </c>
      <c r="C472" s="1">
        <v>95.43</v>
      </c>
    </row>
    <row r="473" spans="1:3">
      <c r="A473" s="4"/>
      <c r="B473" s="3" t="s">
        <v>41</v>
      </c>
      <c r="C473" s="3">
        <f>C474</f>
        <v>47.72</v>
      </c>
    </row>
    <row r="474" spans="1:3">
      <c r="A474" s="14"/>
      <c r="B474" s="1" t="s">
        <v>65</v>
      </c>
      <c r="C474" s="1">
        <v>47.72</v>
      </c>
    </row>
    <row r="475" spans="1:3">
      <c r="A475" s="4"/>
      <c r="B475" s="3" t="s">
        <v>11</v>
      </c>
      <c r="C475" s="3">
        <f>C476</f>
        <v>621.29999999999995</v>
      </c>
    </row>
    <row r="476" spans="1:3">
      <c r="A476" s="14"/>
      <c r="B476" s="1" t="s">
        <v>66</v>
      </c>
      <c r="C476" s="1">
        <v>621.29999999999995</v>
      </c>
    </row>
    <row r="477" spans="1:3">
      <c r="A477" s="11"/>
      <c r="B477" s="11" t="s">
        <v>29</v>
      </c>
      <c r="C477" s="11">
        <f>C433+C434+C435+C436+C437+C438+C439+C441+C443+C445+C447+C449+C451+C453+C455+C457+C459+C461+C463+C465+C469+C471+C473+C475</f>
        <v>35425.170000000006</v>
      </c>
    </row>
    <row r="478" spans="1:3">
      <c r="A478" s="10"/>
      <c r="B478" s="10"/>
      <c r="C478" s="10" t="s">
        <v>30</v>
      </c>
    </row>
    <row r="479" spans="1:3">
      <c r="A479" s="2"/>
      <c r="B479" s="3" t="s">
        <v>22</v>
      </c>
      <c r="C479" s="3">
        <v>3473.44</v>
      </c>
    </row>
    <row r="480" spans="1:3">
      <c r="A480" s="4"/>
      <c r="B480" s="3" t="s">
        <v>10</v>
      </c>
      <c r="C480" s="3">
        <v>3907.62</v>
      </c>
    </row>
    <row r="481" spans="1:3">
      <c r="A481" s="4"/>
      <c r="B481" s="3" t="s">
        <v>16</v>
      </c>
      <c r="C481" s="3">
        <v>1168.95</v>
      </c>
    </row>
    <row r="482" spans="1:3">
      <c r="A482" s="4"/>
      <c r="B482" s="3" t="s">
        <v>89</v>
      </c>
      <c r="C482" s="3">
        <v>701.37</v>
      </c>
    </row>
    <row r="483" spans="1:3">
      <c r="A483" s="4"/>
      <c r="B483" s="3" t="s">
        <v>90</v>
      </c>
      <c r="C483" s="3">
        <v>1001.96</v>
      </c>
    </row>
    <row r="484" spans="1:3">
      <c r="A484" s="4">
        <v>6</v>
      </c>
      <c r="B484" s="3" t="s">
        <v>113</v>
      </c>
      <c r="C484" s="3">
        <v>2936.44</v>
      </c>
    </row>
    <row r="485" spans="1:3">
      <c r="A485" s="4"/>
      <c r="B485" s="3" t="s">
        <v>41</v>
      </c>
      <c r="C485" s="3">
        <f>C486</f>
        <v>98.52</v>
      </c>
    </row>
    <row r="486" spans="1:3">
      <c r="A486" s="14"/>
      <c r="B486" s="1" t="s">
        <v>68</v>
      </c>
      <c r="C486" s="1">
        <v>98.52</v>
      </c>
    </row>
    <row r="487" spans="1:3">
      <c r="A487" s="4"/>
      <c r="B487" s="3" t="s">
        <v>11</v>
      </c>
      <c r="C487" s="3">
        <f>C488</f>
        <v>591.12</v>
      </c>
    </row>
    <row r="488" spans="1:3">
      <c r="A488" s="14"/>
      <c r="B488" s="1" t="s">
        <v>70</v>
      </c>
      <c r="C488" s="1">
        <v>591.12</v>
      </c>
    </row>
    <row r="489" spans="1:3">
      <c r="A489" s="4"/>
      <c r="B489" s="3" t="s">
        <v>41</v>
      </c>
      <c r="C489" s="3">
        <f>C490</f>
        <v>49.26</v>
      </c>
    </row>
    <row r="490" spans="1:3">
      <c r="A490" s="14"/>
      <c r="B490" s="1" t="s">
        <v>69</v>
      </c>
      <c r="C490" s="1">
        <v>49.26</v>
      </c>
    </row>
    <row r="491" spans="1:3">
      <c r="A491" s="4"/>
      <c r="B491" s="3" t="s">
        <v>11</v>
      </c>
      <c r="C491" s="3">
        <f>C492</f>
        <v>858.87</v>
      </c>
    </row>
    <row r="492" spans="1:3">
      <c r="A492" s="14"/>
      <c r="B492" s="1" t="s">
        <v>71</v>
      </c>
      <c r="C492" s="1">
        <v>858.87</v>
      </c>
    </row>
    <row r="493" spans="1:3">
      <c r="A493" s="4"/>
      <c r="B493" s="3" t="s">
        <v>41</v>
      </c>
      <c r="C493" s="3">
        <f>C494</f>
        <v>49.26</v>
      </c>
    </row>
    <row r="494" spans="1:3">
      <c r="A494" s="14"/>
      <c r="B494" s="1" t="s">
        <v>69</v>
      </c>
      <c r="C494" s="1">
        <v>49.26</v>
      </c>
    </row>
    <row r="495" spans="1:3">
      <c r="A495" s="4"/>
      <c r="B495" s="3" t="s">
        <v>41</v>
      </c>
      <c r="C495" s="3">
        <f>C496</f>
        <v>49.26</v>
      </c>
    </row>
    <row r="496" spans="1:3">
      <c r="A496" s="14"/>
      <c r="B496" s="1" t="s">
        <v>69</v>
      </c>
      <c r="C496" s="1">
        <v>49.26</v>
      </c>
    </row>
    <row r="497" spans="1:3">
      <c r="A497" s="4"/>
      <c r="B497" s="3" t="s">
        <v>11</v>
      </c>
      <c r="C497" s="3">
        <f>C498</f>
        <v>858.87</v>
      </c>
    </row>
    <row r="498" spans="1:3">
      <c r="A498" s="14"/>
      <c r="B498" s="1" t="s">
        <v>71</v>
      </c>
      <c r="C498" s="1">
        <v>858.87</v>
      </c>
    </row>
    <row r="499" spans="1:3">
      <c r="A499" s="4"/>
      <c r="B499" s="3" t="s">
        <v>11</v>
      </c>
      <c r="C499" s="3">
        <f>C500</f>
        <v>591.12</v>
      </c>
    </row>
    <row r="500" spans="1:3">
      <c r="A500" s="14"/>
      <c r="B500" s="1" t="s">
        <v>70</v>
      </c>
      <c r="C500" s="1">
        <v>591.12</v>
      </c>
    </row>
    <row r="501" spans="1:3">
      <c r="A501" s="4"/>
      <c r="B501" s="3" t="s">
        <v>41</v>
      </c>
      <c r="C501" s="3">
        <f>C502</f>
        <v>98.52</v>
      </c>
    </row>
    <row r="502" spans="1:3">
      <c r="A502" s="14"/>
      <c r="B502" s="1" t="s">
        <v>68</v>
      </c>
      <c r="C502" s="1">
        <v>98.52</v>
      </c>
    </row>
    <row r="503" spans="1:3">
      <c r="A503" s="4"/>
      <c r="B503" s="3" t="s">
        <v>11</v>
      </c>
      <c r="C503" s="3">
        <f>C504</f>
        <v>591.12</v>
      </c>
    </row>
    <row r="504" spans="1:3">
      <c r="A504" s="14"/>
      <c r="B504" s="1" t="s">
        <v>70</v>
      </c>
      <c r="C504" s="1">
        <v>591.12</v>
      </c>
    </row>
    <row r="505" spans="1:3">
      <c r="A505" s="4"/>
      <c r="B505" s="3" t="s">
        <v>41</v>
      </c>
      <c r="C505" s="3">
        <f>C506</f>
        <v>98.52</v>
      </c>
    </row>
    <row r="506" spans="1:3">
      <c r="A506" s="14"/>
      <c r="B506" s="1" t="s">
        <v>68</v>
      </c>
      <c r="C506" s="1">
        <v>98.52</v>
      </c>
    </row>
    <row r="507" spans="1:3">
      <c r="A507" s="4"/>
      <c r="B507" s="3" t="s">
        <v>11</v>
      </c>
      <c r="C507" s="3">
        <f>C508</f>
        <v>858.87</v>
      </c>
    </row>
    <row r="508" spans="1:3">
      <c r="A508" s="14"/>
      <c r="B508" s="1" t="s">
        <v>71</v>
      </c>
      <c r="C508" s="1">
        <v>858.87</v>
      </c>
    </row>
    <row r="509" spans="1:3">
      <c r="A509" s="4"/>
      <c r="B509" s="3" t="s">
        <v>41</v>
      </c>
      <c r="C509" s="3">
        <f>C510</f>
        <v>98.52</v>
      </c>
    </row>
    <row r="510" spans="1:3">
      <c r="A510" s="14"/>
      <c r="B510" s="1" t="s">
        <v>68</v>
      </c>
      <c r="C510" s="1">
        <v>98.52</v>
      </c>
    </row>
    <row r="511" spans="1:3">
      <c r="A511" s="4"/>
      <c r="B511" s="3" t="s">
        <v>41</v>
      </c>
      <c r="C511" s="3">
        <f>C512</f>
        <v>98.52</v>
      </c>
    </row>
    <row r="512" spans="1:3">
      <c r="A512" s="14"/>
      <c r="B512" s="1" t="s">
        <v>68</v>
      </c>
      <c r="C512" s="1">
        <v>98.52</v>
      </c>
    </row>
    <row r="513" spans="1:3">
      <c r="A513" s="4"/>
      <c r="B513" s="3" t="s">
        <v>11</v>
      </c>
      <c r="C513" s="3">
        <f>C514</f>
        <v>886.68</v>
      </c>
    </row>
    <row r="514" spans="1:3">
      <c r="A514" s="14"/>
      <c r="B514" s="1" t="s">
        <v>71</v>
      </c>
      <c r="C514" s="1">
        <v>886.68</v>
      </c>
    </row>
    <row r="515" spans="1:3">
      <c r="A515" s="4"/>
      <c r="B515" s="3" t="s">
        <v>41</v>
      </c>
      <c r="C515" s="3">
        <f>C516</f>
        <v>98.52</v>
      </c>
    </row>
    <row r="516" spans="1:3">
      <c r="A516" s="14"/>
      <c r="B516" s="1" t="s">
        <v>68</v>
      </c>
      <c r="C516" s="1">
        <v>98.52</v>
      </c>
    </row>
    <row r="517" spans="1:3">
      <c r="A517" s="4"/>
      <c r="B517" s="3" t="s">
        <v>11</v>
      </c>
      <c r="C517" s="3">
        <f>C518</f>
        <v>886.68</v>
      </c>
    </row>
    <row r="518" spans="1:3">
      <c r="A518" s="14"/>
      <c r="B518" s="1" t="s">
        <v>71</v>
      </c>
      <c r="C518" s="1">
        <v>886.68</v>
      </c>
    </row>
    <row r="519" spans="1:3">
      <c r="A519" s="4"/>
      <c r="B519" s="3" t="s">
        <v>41</v>
      </c>
      <c r="C519" s="3">
        <f>C520</f>
        <v>98.52</v>
      </c>
    </row>
    <row r="520" spans="1:3">
      <c r="A520" s="14"/>
      <c r="B520" s="1" t="s">
        <v>68</v>
      </c>
      <c r="C520" s="1">
        <v>98.52</v>
      </c>
    </row>
    <row r="521" spans="1:3">
      <c r="A521" s="4"/>
      <c r="B521" s="3" t="s">
        <v>41</v>
      </c>
      <c r="C521" s="3">
        <f>C522</f>
        <v>98.52</v>
      </c>
    </row>
    <row r="522" spans="1:3">
      <c r="A522" s="14"/>
      <c r="B522" s="1" t="s">
        <v>68</v>
      </c>
      <c r="C522" s="1">
        <v>98.52</v>
      </c>
    </row>
    <row r="523" spans="1:3">
      <c r="A523" s="4"/>
      <c r="B523" s="3" t="s">
        <v>41</v>
      </c>
      <c r="C523" s="3">
        <f>C524</f>
        <v>98.52</v>
      </c>
    </row>
    <row r="524" spans="1:3">
      <c r="A524" s="14"/>
      <c r="B524" s="1" t="s">
        <v>68</v>
      </c>
      <c r="C524" s="1">
        <v>98.52</v>
      </c>
    </row>
    <row r="525" spans="1:3">
      <c r="A525" s="3"/>
      <c r="B525" s="3" t="s">
        <v>91</v>
      </c>
      <c r="C525" s="3">
        <f>C526+C527+C528</f>
        <v>17215.13</v>
      </c>
    </row>
    <row r="526" spans="1:3">
      <c r="A526" s="1"/>
      <c r="B526" s="1" t="s">
        <v>127</v>
      </c>
      <c r="C526" s="1">
        <v>3152.64</v>
      </c>
    </row>
    <row r="527" spans="1:3">
      <c r="A527" s="1"/>
      <c r="B527" s="1" t="s">
        <v>92</v>
      </c>
      <c r="C527" s="1">
        <v>10641.85</v>
      </c>
    </row>
    <row r="528" spans="1:3">
      <c r="A528" s="1"/>
      <c r="B528" s="1" t="s">
        <v>79</v>
      </c>
      <c r="C528" s="1">
        <v>3420.64</v>
      </c>
    </row>
    <row r="529" spans="1:3">
      <c r="A529" s="4"/>
      <c r="B529" s="3" t="s">
        <v>11</v>
      </c>
      <c r="C529" s="3">
        <f>C530</f>
        <v>886.68</v>
      </c>
    </row>
    <row r="530" spans="1:3">
      <c r="A530" s="14"/>
      <c r="B530" s="1" t="s">
        <v>71</v>
      </c>
      <c r="C530" s="1">
        <v>886.68</v>
      </c>
    </row>
    <row r="531" spans="1:3">
      <c r="A531" s="4"/>
      <c r="B531" s="3" t="s">
        <v>82</v>
      </c>
      <c r="C531" s="3">
        <f>C532+C533</f>
        <v>1350.21</v>
      </c>
    </row>
    <row r="532" spans="1:3">
      <c r="A532" s="14"/>
      <c r="B532" s="1" t="s">
        <v>104</v>
      </c>
      <c r="C532" s="1">
        <v>394.08</v>
      </c>
    </row>
    <row r="533" spans="1:3">
      <c r="A533" s="14"/>
      <c r="B533" s="1" t="s">
        <v>79</v>
      </c>
      <c r="C533" s="1">
        <v>956.13</v>
      </c>
    </row>
    <row r="534" spans="1:3">
      <c r="A534" s="4"/>
      <c r="B534" s="3" t="s">
        <v>82</v>
      </c>
      <c r="C534" s="3">
        <f>C535</f>
        <v>394.08</v>
      </c>
    </row>
    <row r="535" spans="1:3">
      <c r="A535" s="14"/>
      <c r="B535" s="1" t="s">
        <v>104</v>
      </c>
      <c r="C535" s="1">
        <v>394.08</v>
      </c>
    </row>
    <row r="536" spans="1:3">
      <c r="A536" s="4"/>
      <c r="B536" s="3" t="s">
        <v>41</v>
      </c>
      <c r="C536" s="3">
        <f>C537</f>
        <v>98.52</v>
      </c>
    </row>
    <row r="537" spans="1:3">
      <c r="A537" s="14"/>
      <c r="B537" s="1" t="s">
        <v>68</v>
      </c>
      <c r="C537" s="1">
        <v>98.52</v>
      </c>
    </row>
    <row r="538" spans="1:3">
      <c r="A538" s="4"/>
      <c r="B538" s="3" t="s">
        <v>82</v>
      </c>
      <c r="C538" s="3">
        <f>C539</f>
        <v>591.12</v>
      </c>
    </row>
    <row r="539" spans="1:3">
      <c r="A539" s="14"/>
      <c r="B539" s="1" t="s">
        <v>124</v>
      </c>
      <c r="C539" s="1">
        <v>591.12</v>
      </c>
    </row>
    <row r="540" spans="1:3">
      <c r="A540" s="4"/>
      <c r="B540" s="3" t="s">
        <v>11</v>
      </c>
      <c r="C540" s="3">
        <f>C541</f>
        <v>886.68</v>
      </c>
    </row>
    <row r="541" spans="1:3">
      <c r="A541" s="14"/>
      <c r="B541" s="1" t="s">
        <v>71</v>
      </c>
      <c r="C541" s="1">
        <v>886.68</v>
      </c>
    </row>
    <row r="542" spans="1:3">
      <c r="A542" s="11"/>
      <c r="B542" s="11" t="s">
        <v>31</v>
      </c>
      <c r="C542" s="11">
        <f>C479+C480+C481+C482+C483+C484+C485+C487+C489+C491+C493+C495+C497+C499+C501+C503+C505+C507+C509+C511+C513+C515+C517+C519+C521+C523+C525+C529+C531+C534+C536+C538+C540</f>
        <v>41769.990000000013</v>
      </c>
    </row>
    <row r="543" spans="1:3">
      <c r="A543" s="10"/>
      <c r="B543" s="10"/>
      <c r="C543" s="10" t="s">
        <v>32</v>
      </c>
    </row>
    <row r="544" spans="1:3">
      <c r="A544" s="2"/>
      <c r="B544" s="3" t="s">
        <v>22</v>
      </c>
      <c r="C544" s="3">
        <v>3473.44</v>
      </c>
    </row>
    <row r="545" spans="1:3">
      <c r="A545" s="4"/>
      <c r="B545" s="3" t="s">
        <v>10</v>
      </c>
      <c r="C545" s="3">
        <v>3907.62</v>
      </c>
    </row>
    <row r="546" spans="1:3">
      <c r="A546" s="4"/>
      <c r="B546" s="3" t="s">
        <v>16</v>
      </c>
      <c r="C546" s="3">
        <v>1168.95</v>
      </c>
    </row>
    <row r="547" spans="1:3">
      <c r="A547" s="4"/>
      <c r="B547" s="3" t="s">
        <v>89</v>
      </c>
      <c r="C547" s="3">
        <v>701.37</v>
      </c>
    </row>
    <row r="548" spans="1:3">
      <c r="A548" s="4"/>
      <c r="B548" s="3" t="s">
        <v>90</v>
      </c>
      <c r="C548" s="3">
        <v>1001.96</v>
      </c>
    </row>
    <row r="549" spans="1:3">
      <c r="A549" s="4"/>
      <c r="B549" s="3" t="s">
        <v>113</v>
      </c>
      <c r="C549" s="3">
        <v>2524</v>
      </c>
    </row>
    <row r="550" spans="1:3">
      <c r="A550" s="4"/>
      <c r="B550" s="3" t="s">
        <v>41</v>
      </c>
      <c r="C550" s="3">
        <f>C551</f>
        <v>102.97</v>
      </c>
    </row>
    <row r="551" spans="1:3">
      <c r="A551" s="14"/>
      <c r="B551" s="1" t="s">
        <v>72</v>
      </c>
      <c r="C551" s="1">
        <v>102.97</v>
      </c>
    </row>
    <row r="552" spans="1:3">
      <c r="A552" s="4"/>
      <c r="B552" s="3" t="s">
        <v>11</v>
      </c>
      <c r="C552" s="3">
        <f>C553</f>
        <v>617.82000000000005</v>
      </c>
    </row>
    <row r="553" spans="1:3">
      <c r="A553" s="14"/>
      <c r="B553" s="1" t="s">
        <v>73</v>
      </c>
      <c r="C553" s="1">
        <v>617.82000000000005</v>
      </c>
    </row>
    <row r="554" spans="1:3">
      <c r="A554" s="4"/>
      <c r="B554" s="3" t="s">
        <v>41</v>
      </c>
      <c r="C554" s="3">
        <f>C555</f>
        <v>102.97</v>
      </c>
    </row>
    <row r="555" spans="1:3">
      <c r="A555" s="14"/>
      <c r="B555" s="1" t="s">
        <v>72</v>
      </c>
      <c r="C555" s="1">
        <v>102.97</v>
      </c>
    </row>
    <row r="556" spans="1:3">
      <c r="A556" s="4"/>
      <c r="B556" s="3" t="s">
        <v>123</v>
      </c>
      <c r="C556" s="3">
        <f>C557</f>
        <v>205.94</v>
      </c>
    </row>
    <row r="557" spans="1:3">
      <c r="A557" s="14"/>
      <c r="B557" s="1" t="s">
        <v>122</v>
      </c>
      <c r="C557" s="1">
        <v>205.94</v>
      </c>
    </row>
    <row r="558" spans="1:3">
      <c r="A558" s="4"/>
      <c r="B558" s="3" t="s">
        <v>11</v>
      </c>
      <c r="C558" s="3">
        <f>C559</f>
        <v>926.73</v>
      </c>
    </row>
    <row r="559" spans="1:3">
      <c r="A559" s="14"/>
      <c r="B559" s="1" t="s">
        <v>74</v>
      </c>
      <c r="C559" s="1">
        <v>926.73</v>
      </c>
    </row>
    <row r="560" spans="1:3">
      <c r="A560" s="4"/>
      <c r="B560" s="3" t="s">
        <v>41</v>
      </c>
      <c r="C560" s="3">
        <f>C561</f>
        <v>102.97</v>
      </c>
    </row>
    <row r="561" spans="1:3">
      <c r="A561" s="14"/>
      <c r="B561" s="1" t="s">
        <v>72</v>
      </c>
      <c r="C561" s="1">
        <v>102.97</v>
      </c>
    </row>
    <row r="562" spans="1:3">
      <c r="A562" s="4"/>
      <c r="B562" s="3" t="s">
        <v>11</v>
      </c>
      <c r="C562" s="3">
        <f>C563</f>
        <v>926.73</v>
      </c>
    </row>
    <row r="563" spans="1:3">
      <c r="A563" s="14"/>
      <c r="B563" s="1" t="s">
        <v>74</v>
      </c>
      <c r="C563" s="1">
        <v>926.73</v>
      </c>
    </row>
    <row r="564" spans="1:3">
      <c r="A564" s="4"/>
      <c r="B564" s="3" t="s">
        <v>41</v>
      </c>
      <c r="C564" s="3">
        <f>C565</f>
        <v>51.49</v>
      </c>
    </row>
    <row r="565" spans="1:3">
      <c r="A565" s="14"/>
      <c r="B565" s="1" t="s">
        <v>80</v>
      </c>
      <c r="C565" s="1">
        <v>51.49</v>
      </c>
    </row>
    <row r="566" spans="1:3">
      <c r="A566" s="4"/>
      <c r="B566" s="3" t="s">
        <v>41</v>
      </c>
      <c r="C566" s="3">
        <f>C567</f>
        <v>51.49</v>
      </c>
    </row>
    <row r="567" spans="1:3">
      <c r="A567" s="14"/>
      <c r="B567" s="1" t="s">
        <v>80</v>
      </c>
      <c r="C567" s="1">
        <v>51.49</v>
      </c>
    </row>
    <row r="568" spans="1:3">
      <c r="A568" s="4"/>
      <c r="B568" s="3" t="s">
        <v>41</v>
      </c>
      <c r="C568" s="3">
        <f>C569</f>
        <v>51.49</v>
      </c>
    </row>
    <row r="569" spans="1:3">
      <c r="A569" s="14"/>
      <c r="B569" s="1" t="s">
        <v>80</v>
      </c>
      <c r="C569" s="1">
        <v>51.49</v>
      </c>
    </row>
    <row r="570" spans="1:3">
      <c r="A570" s="4"/>
      <c r="B570" s="3" t="s">
        <v>11</v>
      </c>
      <c r="C570" s="3">
        <f>C571</f>
        <v>926.73</v>
      </c>
    </row>
    <row r="571" spans="1:3">
      <c r="A571" s="14"/>
      <c r="B571" s="1" t="s">
        <v>74</v>
      </c>
      <c r="C571" s="1">
        <v>926.73</v>
      </c>
    </row>
    <row r="572" spans="1:3">
      <c r="A572" s="4"/>
      <c r="B572" s="3" t="s">
        <v>41</v>
      </c>
      <c r="C572" s="3">
        <f>C573</f>
        <v>51.49</v>
      </c>
    </row>
    <row r="573" spans="1:3">
      <c r="A573" s="14"/>
      <c r="B573" s="1" t="s">
        <v>80</v>
      </c>
      <c r="C573" s="1">
        <v>51.49</v>
      </c>
    </row>
    <row r="574" spans="1:3">
      <c r="A574" s="4"/>
      <c r="B574" s="3" t="s">
        <v>82</v>
      </c>
      <c r="C574" s="3">
        <f>C575</f>
        <v>617.82000000000005</v>
      </c>
    </row>
    <row r="575" spans="1:3">
      <c r="A575" s="14"/>
      <c r="B575" s="1" t="s">
        <v>84</v>
      </c>
      <c r="C575" s="1">
        <v>617.82000000000005</v>
      </c>
    </row>
    <row r="576" spans="1:3">
      <c r="A576" s="4"/>
      <c r="B576" s="3" t="s">
        <v>41</v>
      </c>
      <c r="C576" s="3">
        <f>C577</f>
        <v>51.49</v>
      </c>
    </row>
    <row r="577" spans="1:3">
      <c r="A577" s="14"/>
      <c r="B577" s="1" t="s">
        <v>80</v>
      </c>
      <c r="C577" s="1">
        <v>51.49</v>
      </c>
    </row>
    <row r="578" spans="1:3">
      <c r="A578" s="4"/>
      <c r="B578" s="3" t="s">
        <v>82</v>
      </c>
      <c r="C578" s="3">
        <f>C579</f>
        <v>617.82000000000005</v>
      </c>
    </row>
    <row r="579" spans="1:3">
      <c r="A579" s="14"/>
      <c r="B579" s="1" t="s">
        <v>84</v>
      </c>
      <c r="C579" s="1">
        <v>617.82000000000005</v>
      </c>
    </row>
    <row r="580" spans="1:3">
      <c r="A580" s="4"/>
      <c r="B580" s="3" t="s">
        <v>41</v>
      </c>
      <c r="C580" s="3">
        <f>C581</f>
        <v>51.49</v>
      </c>
    </row>
    <row r="581" spans="1:3">
      <c r="A581" s="14"/>
      <c r="B581" s="1" t="s">
        <v>80</v>
      </c>
      <c r="C581" s="1">
        <v>51.49</v>
      </c>
    </row>
    <row r="582" spans="1:3">
      <c r="A582" s="4"/>
      <c r="B582" s="3" t="s">
        <v>82</v>
      </c>
      <c r="C582" s="3">
        <f>C583</f>
        <v>926.73</v>
      </c>
    </row>
    <row r="583" spans="1:3">
      <c r="A583" s="14"/>
      <c r="B583" s="1" t="s">
        <v>74</v>
      </c>
      <c r="C583" s="1">
        <v>926.73</v>
      </c>
    </row>
    <row r="584" spans="1:3">
      <c r="A584" s="4"/>
      <c r="B584" s="3" t="s">
        <v>11</v>
      </c>
      <c r="C584" s="3">
        <f>C585</f>
        <v>926.73</v>
      </c>
    </row>
    <row r="585" spans="1:3">
      <c r="A585" s="14"/>
      <c r="B585" s="1" t="s">
        <v>74</v>
      </c>
      <c r="C585" s="1">
        <v>926.73</v>
      </c>
    </row>
    <row r="586" spans="1:3">
      <c r="A586" s="4"/>
      <c r="B586" s="3" t="s">
        <v>82</v>
      </c>
      <c r="C586" s="3">
        <f>C587</f>
        <v>617.82000000000005</v>
      </c>
    </row>
    <row r="587" spans="1:3">
      <c r="A587" s="14"/>
      <c r="B587" s="1" t="s">
        <v>84</v>
      </c>
      <c r="C587" s="1">
        <v>617.82000000000005</v>
      </c>
    </row>
    <row r="588" spans="1:3">
      <c r="A588" s="4"/>
      <c r="B588" s="3" t="s">
        <v>11</v>
      </c>
      <c r="C588" s="3">
        <f>C589</f>
        <v>617.82000000000005</v>
      </c>
    </row>
    <row r="589" spans="1:3">
      <c r="A589" s="14"/>
      <c r="B589" s="1" t="s">
        <v>73</v>
      </c>
      <c r="C589" s="1">
        <v>617.82000000000005</v>
      </c>
    </row>
    <row r="590" spans="1:3" ht="34.5" customHeight="1">
      <c r="A590" s="4"/>
      <c r="B590" s="19" t="s">
        <v>97</v>
      </c>
      <c r="C590" s="3">
        <f>C591+C592</f>
        <v>1139.8200000000002</v>
      </c>
    </row>
    <row r="591" spans="1:3">
      <c r="A591" s="14"/>
      <c r="B591" s="1" t="s">
        <v>98</v>
      </c>
      <c r="C591" s="1">
        <v>1012.32</v>
      </c>
    </row>
    <row r="592" spans="1:3">
      <c r="A592" s="14"/>
      <c r="B592" s="1" t="s">
        <v>78</v>
      </c>
      <c r="C592" s="1">
        <v>127.5</v>
      </c>
    </row>
    <row r="593" spans="1:3">
      <c r="A593" s="4"/>
      <c r="B593" s="3" t="s">
        <v>41</v>
      </c>
      <c r="C593" s="3">
        <f>C594</f>
        <v>51.49</v>
      </c>
    </row>
    <row r="594" spans="1:3">
      <c r="A594" s="14"/>
      <c r="B594" s="1" t="s">
        <v>80</v>
      </c>
      <c r="C594" s="1">
        <v>51.49</v>
      </c>
    </row>
    <row r="595" spans="1:3">
      <c r="A595" s="4"/>
      <c r="B595" s="3" t="s">
        <v>82</v>
      </c>
      <c r="C595" s="3">
        <f>C596</f>
        <v>926.73</v>
      </c>
    </row>
    <row r="596" spans="1:3">
      <c r="A596" s="14"/>
      <c r="B596" s="1" t="s">
        <v>74</v>
      </c>
      <c r="C596" s="1">
        <v>926.73</v>
      </c>
    </row>
    <row r="597" spans="1:3">
      <c r="A597" s="4"/>
      <c r="B597" s="3" t="s">
        <v>41</v>
      </c>
      <c r="C597" s="3">
        <f>C598</f>
        <v>102.97</v>
      </c>
    </row>
    <row r="598" spans="1:3">
      <c r="A598" s="14"/>
      <c r="B598" s="1" t="s">
        <v>72</v>
      </c>
      <c r="C598" s="1">
        <v>102.97</v>
      </c>
    </row>
    <row r="599" spans="1:3">
      <c r="A599" s="4"/>
      <c r="B599" s="3" t="s">
        <v>41</v>
      </c>
      <c r="C599" s="3">
        <f>C600</f>
        <v>102.97</v>
      </c>
    </row>
    <row r="600" spans="1:3">
      <c r="A600" s="14"/>
      <c r="B600" s="1" t="s">
        <v>72</v>
      </c>
      <c r="C600" s="1">
        <v>102.97</v>
      </c>
    </row>
    <row r="601" spans="1:3">
      <c r="A601" s="4"/>
      <c r="B601" s="3" t="s">
        <v>82</v>
      </c>
      <c r="C601" s="3">
        <f>C602</f>
        <v>617.82000000000005</v>
      </c>
    </row>
    <row r="602" spans="1:3">
      <c r="A602" s="14"/>
      <c r="B602" s="1" t="s">
        <v>84</v>
      </c>
      <c r="C602" s="1">
        <v>617.82000000000005</v>
      </c>
    </row>
    <row r="603" spans="1:3">
      <c r="A603" s="4"/>
      <c r="B603" s="3" t="s">
        <v>82</v>
      </c>
      <c r="C603" s="3">
        <f>C604</f>
        <v>617.82000000000005</v>
      </c>
    </row>
    <row r="604" spans="1:3">
      <c r="A604" s="14"/>
      <c r="B604" s="1" t="s">
        <v>84</v>
      </c>
      <c r="C604" s="1">
        <v>617.82000000000005</v>
      </c>
    </row>
    <row r="605" spans="1:3">
      <c r="A605" s="4"/>
      <c r="B605" s="3" t="s">
        <v>11</v>
      </c>
      <c r="C605" s="3">
        <f>C606</f>
        <v>411.88</v>
      </c>
    </row>
    <row r="606" spans="1:3">
      <c r="A606" s="14"/>
      <c r="B606" s="1" t="s">
        <v>102</v>
      </c>
      <c r="C606" s="1">
        <v>411.88</v>
      </c>
    </row>
    <row r="607" spans="1:3">
      <c r="A607" s="11"/>
      <c r="B607" s="11" t="s">
        <v>33</v>
      </c>
      <c r="C607" s="11">
        <f>C544+C545+C546+C547+C548+C549+C550+C552+C554+C556+C558+C560+C562+C564+C566+C568+C570+C572+C574+C576+C578+C580+C582+C584+C586+C588+C590+C593+C595+C597+C599+C601+C603+C605</f>
        <v>25295.380000000005</v>
      </c>
    </row>
    <row r="608" spans="1:3">
      <c r="A608" s="10"/>
      <c r="B608" s="10"/>
      <c r="C608" s="10" t="s">
        <v>34</v>
      </c>
    </row>
    <row r="609" spans="1:3">
      <c r="A609" s="2"/>
      <c r="B609" s="3" t="s">
        <v>22</v>
      </c>
      <c r="C609" s="3">
        <v>3473.44</v>
      </c>
    </row>
    <row r="610" spans="1:3">
      <c r="A610" s="4"/>
      <c r="B610" s="3" t="s">
        <v>10</v>
      </c>
      <c r="C610" s="3">
        <v>3907.62</v>
      </c>
    </row>
    <row r="611" spans="1:3">
      <c r="A611" s="4"/>
      <c r="B611" s="3" t="s">
        <v>16</v>
      </c>
      <c r="C611" s="3">
        <v>1168.95</v>
      </c>
    </row>
    <row r="612" spans="1:3">
      <c r="A612" s="4"/>
      <c r="B612" s="3" t="s">
        <v>89</v>
      </c>
      <c r="C612" s="3">
        <v>701.37</v>
      </c>
    </row>
    <row r="613" spans="1:3">
      <c r="A613" s="4"/>
      <c r="B613" s="3" t="s">
        <v>90</v>
      </c>
      <c r="C613" s="3">
        <v>1001.96</v>
      </c>
    </row>
    <row r="614" spans="1:3">
      <c r="A614" s="4">
        <v>6</v>
      </c>
      <c r="B614" s="3" t="s">
        <v>113</v>
      </c>
      <c r="C614" s="3">
        <v>2672.4</v>
      </c>
    </row>
    <row r="615" spans="1:3">
      <c r="A615" s="4"/>
      <c r="B615" s="3" t="s">
        <v>11</v>
      </c>
      <c r="C615" s="3">
        <f>C616</f>
        <v>880.38</v>
      </c>
    </row>
    <row r="616" spans="1:3">
      <c r="A616" s="14"/>
      <c r="B616" s="1" t="s">
        <v>75</v>
      </c>
      <c r="C616" s="1">
        <v>880.38</v>
      </c>
    </row>
    <row r="617" spans="1:3">
      <c r="A617" s="4"/>
      <c r="B617" s="3" t="s">
        <v>41</v>
      </c>
      <c r="C617" s="3">
        <f>C618</f>
        <v>48.91</v>
      </c>
    </row>
    <row r="618" spans="1:3">
      <c r="A618" s="14"/>
      <c r="B618" s="1" t="s">
        <v>81</v>
      </c>
      <c r="C618" s="1">
        <v>48.91</v>
      </c>
    </row>
    <row r="619" spans="1:3">
      <c r="A619" s="4"/>
      <c r="B619" s="3" t="s">
        <v>41</v>
      </c>
      <c r="C619" s="3">
        <f>C620</f>
        <v>48.91</v>
      </c>
    </row>
    <row r="620" spans="1:3">
      <c r="A620" s="14"/>
      <c r="B620" s="1" t="s">
        <v>81</v>
      </c>
      <c r="C620" s="1">
        <v>48.91</v>
      </c>
    </row>
    <row r="621" spans="1:3">
      <c r="A621" s="4"/>
      <c r="B621" s="3" t="s">
        <v>95</v>
      </c>
      <c r="C621" s="3">
        <f>C622+C623</f>
        <v>1285.29</v>
      </c>
    </row>
    <row r="622" spans="1:3">
      <c r="A622" s="14"/>
      <c r="B622" s="1" t="s">
        <v>96</v>
      </c>
      <c r="C622" s="1">
        <v>1129.04</v>
      </c>
    </row>
    <row r="623" spans="1:3">
      <c r="A623" s="14"/>
      <c r="B623" s="1" t="s">
        <v>99</v>
      </c>
      <c r="C623" s="1">
        <v>156.25</v>
      </c>
    </row>
    <row r="624" spans="1:3">
      <c r="A624" s="4"/>
      <c r="B624" s="3" t="s">
        <v>41</v>
      </c>
      <c r="C624" s="3">
        <f>C625</f>
        <v>48.91</v>
      </c>
    </row>
    <row r="625" spans="1:3">
      <c r="B625" s="1" t="s">
        <v>81</v>
      </c>
      <c r="C625" s="1">
        <v>48.91</v>
      </c>
    </row>
    <row r="626" spans="1:3">
      <c r="A626" s="4"/>
      <c r="B626" s="3" t="s">
        <v>41</v>
      </c>
      <c r="C626" s="3">
        <f>C627</f>
        <v>48.91</v>
      </c>
    </row>
    <row r="627" spans="1:3">
      <c r="B627" s="1" t="s">
        <v>81</v>
      </c>
      <c r="C627" s="1">
        <v>48.91</v>
      </c>
    </row>
    <row r="628" spans="1:3">
      <c r="A628" s="4"/>
      <c r="B628" s="3" t="s">
        <v>11</v>
      </c>
      <c r="C628" s="3">
        <f>C629</f>
        <v>880.38</v>
      </c>
    </row>
    <row r="629" spans="1:3">
      <c r="A629" s="14"/>
      <c r="B629" s="1" t="s">
        <v>75</v>
      </c>
      <c r="C629" s="1">
        <v>880.38</v>
      </c>
    </row>
    <row r="630" spans="1:3">
      <c r="A630" s="4"/>
      <c r="B630" s="3" t="s">
        <v>41</v>
      </c>
      <c r="C630" s="3">
        <f>C631</f>
        <v>48.91</v>
      </c>
    </row>
    <row r="631" spans="1:3">
      <c r="A631" s="14"/>
      <c r="B631" s="1" t="s">
        <v>81</v>
      </c>
      <c r="C631" s="1">
        <v>48.91</v>
      </c>
    </row>
    <row r="632" spans="1:3">
      <c r="A632" s="4"/>
      <c r="B632" s="3" t="s">
        <v>82</v>
      </c>
      <c r="C632" s="3">
        <f>C633</f>
        <v>586.91999999999996</v>
      </c>
    </row>
    <row r="633" spans="1:3">
      <c r="A633" s="14"/>
      <c r="B633" s="1" t="s">
        <v>83</v>
      </c>
      <c r="C633" s="1">
        <v>586.91999999999996</v>
      </c>
    </row>
    <row r="634" spans="1:3">
      <c r="A634" s="4"/>
      <c r="B634" s="3" t="s">
        <v>11</v>
      </c>
      <c r="C634" s="3">
        <f>C635</f>
        <v>880.38</v>
      </c>
    </row>
    <row r="635" spans="1:3">
      <c r="A635" s="14"/>
      <c r="B635" s="1" t="s">
        <v>75</v>
      </c>
      <c r="C635" s="1">
        <v>880.38</v>
      </c>
    </row>
    <row r="636" spans="1:3">
      <c r="A636" s="4"/>
      <c r="B636" s="3" t="s">
        <v>41</v>
      </c>
      <c r="C636" s="3">
        <f>C637</f>
        <v>48.91</v>
      </c>
    </row>
    <row r="637" spans="1:3">
      <c r="A637" s="14"/>
      <c r="B637" s="1" t="s">
        <v>81</v>
      </c>
      <c r="C637" s="1">
        <v>48.91</v>
      </c>
    </row>
    <row r="638" spans="1:3">
      <c r="A638" s="4"/>
      <c r="B638" s="3" t="s">
        <v>41</v>
      </c>
      <c r="C638" s="3">
        <f>C639</f>
        <v>48.91</v>
      </c>
    </row>
    <row r="639" spans="1:3">
      <c r="A639" s="14"/>
      <c r="B639" s="1" t="s">
        <v>81</v>
      </c>
      <c r="C639" s="1">
        <v>48.91</v>
      </c>
    </row>
    <row r="640" spans="1:3">
      <c r="A640" s="4"/>
      <c r="B640" s="3" t="s">
        <v>11</v>
      </c>
      <c r="C640" s="3">
        <f>C641</f>
        <v>880.38</v>
      </c>
    </row>
    <row r="641" spans="1:3">
      <c r="A641" s="14"/>
      <c r="B641" s="1" t="s">
        <v>75</v>
      </c>
      <c r="C641" s="1">
        <v>880.38</v>
      </c>
    </row>
    <row r="642" spans="1:3">
      <c r="A642" s="4"/>
      <c r="B642" s="3" t="s">
        <v>11</v>
      </c>
      <c r="C642" s="3">
        <f>C643</f>
        <v>880.38</v>
      </c>
    </row>
    <row r="643" spans="1:3">
      <c r="A643" s="14"/>
      <c r="B643" s="1" t="s">
        <v>75</v>
      </c>
      <c r="C643" s="1">
        <v>880.38</v>
      </c>
    </row>
    <row r="644" spans="1:3">
      <c r="A644" s="4"/>
      <c r="B644" s="3" t="s">
        <v>41</v>
      </c>
      <c r="C644" s="3">
        <f>C645</f>
        <v>97.82</v>
      </c>
    </row>
    <row r="645" spans="1:3">
      <c r="A645" s="14"/>
      <c r="B645" s="1" t="s">
        <v>100</v>
      </c>
      <c r="C645" s="1">
        <v>97.82</v>
      </c>
    </row>
    <row r="646" spans="1:3">
      <c r="A646" s="4"/>
      <c r="B646" s="3" t="s">
        <v>82</v>
      </c>
      <c r="C646" s="3">
        <f>C647</f>
        <v>586.91999999999996</v>
      </c>
    </row>
    <row r="647" spans="1:3">
      <c r="A647" s="14"/>
      <c r="B647" s="1" t="s">
        <v>83</v>
      </c>
      <c r="C647" s="1">
        <v>586.91999999999996</v>
      </c>
    </row>
    <row r="648" spans="1:3">
      <c r="A648" s="4"/>
      <c r="B648" s="3" t="s">
        <v>11</v>
      </c>
      <c r="C648" s="3">
        <f>C649</f>
        <v>880.38</v>
      </c>
    </row>
    <row r="649" spans="1:3">
      <c r="A649" s="14"/>
      <c r="B649" s="1" t="s">
        <v>75</v>
      </c>
      <c r="C649" s="1">
        <v>880.38</v>
      </c>
    </row>
    <row r="650" spans="1:3">
      <c r="A650" s="4"/>
      <c r="B650" s="3" t="s">
        <v>41</v>
      </c>
      <c r="C650" s="3">
        <f>C651</f>
        <v>48.91</v>
      </c>
    </row>
    <row r="651" spans="1:3">
      <c r="A651" s="14"/>
      <c r="B651" s="1" t="s">
        <v>81</v>
      </c>
      <c r="C651" s="1">
        <v>48.91</v>
      </c>
    </row>
    <row r="652" spans="1:3">
      <c r="A652" s="4"/>
      <c r="B652" s="3" t="s">
        <v>11</v>
      </c>
      <c r="C652" s="3">
        <f>C653</f>
        <v>880.38</v>
      </c>
    </row>
    <row r="653" spans="1:3">
      <c r="A653" s="14"/>
      <c r="B653" s="1" t="s">
        <v>75</v>
      </c>
      <c r="C653" s="1">
        <v>880.38</v>
      </c>
    </row>
    <row r="654" spans="1:3">
      <c r="A654" s="4"/>
      <c r="B654" s="3" t="s">
        <v>11</v>
      </c>
      <c r="C654" s="3">
        <f>C655</f>
        <v>880.38</v>
      </c>
    </row>
    <row r="655" spans="1:3">
      <c r="A655" s="14"/>
      <c r="B655" s="1" t="s">
        <v>75</v>
      </c>
      <c r="C655" s="1">
        <v>880.38</v>
      </c>
    </row>
    <row r="656" spans="1:3">
      <c r="A656" s="4"/>
      <c r="B656" s="3" t="s">
        <v>82</v>
      </c>
      <c r="C656" s="3">
        <f>C657</f>
        <v>586.91999999999996</v>
      </c>
    </row>
    <row r="657" spans="1:3">
      <c r="A657" s="14"/>
      <c r="B657" s="1" t="s">
        <v>83</v>
      </c>
      <c r="C657" s="1">
        <v>586.91999999999996</v>
      </c>
    </row>
    <row r="658" spans="1:3">
      <c r="A658" s="4"/>
      <c r="B658" s="3" t="s">
        <v>41</v>
      </c>
      <c r="C658" s="3">
        <f>C659</f>
        <v>48.91</v>
      </c>
    </row>
    <row r="659" spans="1:3">
      <c r="A659" s="14"/>
      <c r="B659" s="1" t="s">
        <v>81</v>
      </c>
      <c r="C659" s="1">
        <v>48.91</v>
      </c>
    </row>
    <row r="660" spans="1:3">
      <c r="A660" s="4"/>
      <c r="B660" s="3" t="s">
        <v>41</v>
      </c>
      <c r="C660" s="3">
        <f>C661</f>
        <v>48.91</v>
      </c>
    </row>
    <row r="661" spans="1:3">
      <c r="A661" s="14"/>
      <c r="B661" s="1" t="s">
        <v>81</v>
      </c>
      <c r="C661" s="1">
        <v>48.91</v>
      </c>
    </row>
    <row r="662" spans="1:3">
      <c r="A662" s="11"/>
      <c r="B662" s="11" t="s">
        <v>35</v>
      </c>
      <c r="C662" s="11">
        <f>C609+C610+C611+C612+C613+C614+C615+C617+C619+C621+C624+C626+C628+C630+C632+C634+C636+C638+C640+C642+C644+C646+C648+C650+C652+C654+C656+C658+C660</f>
        <v>23601.75</v>
      </c>
    </row>
    <row r="663" spans="1:3">
      <c r="A663" s="12" t="s">
        <v>36</v>
      </c>
      <c r="B663" s="13"/>
      <c r="C663" s="1">
        <f>C77+C120+C179+C225+C277+C326+C379+C431+C477+C542+C607+C662</f>
        <v>357106.73999999993</v>
      </c>
    </row>
  </sheetData>
  <mergeCells count="3">
    <mergeCell ref="A1:C1"/>
    <mergeCell ref="A15:A16"/>
    <mergeCell ref="B15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2017-10-06T07:02:42Z</dcterms:modified>
</cp:coreProperties>
</file>